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slicers/slicer3.xml" ContentType="application/vnd.ms-excel.slicer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evillacres.0167TROLEBUS\OneDrive - EMPRESA PÚBLICA METROPOLITANA DE TRANSPORTE DE PASAJEROS DE QUITO\Documentos\Indicadores pag web\2026\03 Marzo\"/>
    </mc:Choice>
  </mc:AlternateContent>
  <xr:revisionPtr revIDLastSave="0" documentId="13_ncr:1_{A9C5D842-728E-4770-A5F2-21DDECC30C8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TD-Graficos" sheetId="5" r:id="rId1"/>
    <sheet name="TD-Graficos (Impres)" sheetId="7" state="hidden" r:id="rId2"/>
    <sheet name="BDD Pasajeros TroncalAliment" sheetId="6" state="hidden" r:id="rId3"/>
    <sheet name="Hoja1" sheetId="8" state="hidden" r:id="rId4"/>
  </sheets>
  <definedNames>
    <definedName name="_xlnm._FilterDatabase" localSheetId="2" hidden="1">'BDD Pasajeros TroncalAliment'!$B$1:$F$74</definedName>
    <definedName name="_xlnm.Print_Area" localSheetId="3">Hoja1!$B$2:$G$19</definedName>
    <definedName name="_xlnm.Print_Area" localSheetId="0">'TD-Graficos'!$B$2:$H$36</definedName>
    <definedName name="_xlnm.Print_Area" localSheetId="1">'TD-Graficos (Impres)'!$B$1:$G$22</definedName>
    <definedName name="SegmentaciónDeDatos_Corredor">#N/A</definedName>
    <definedName name="SegmentaciónDeDatos_Corredor1">#N/A</definedName>
    <definedName name="SegmentaciónDeDatos_Corredor11">#N/A</definedName>
    <definedName name="SegmentaciónDeDatos_Mes">#N/A</definedName>
    <definedName name="SegmentaciónDeDatos_Mes1">#N/A</definedName>
    <definedName name="SegmentaciónDeDatos_Mes11">#N/A</definedName>
    <definedName name="SegmentaciónDeDatos_Seleccionar_por">#N/A</definedName>
    <definedName name="SegmentaciónDeDatos_Seleccionar_por1">#N/A</definedName>
    <definedName name="SegmentaciónDeDatos_Seleccionar_por11">#N/A</definedName>
  </definedNames>
  <calcPr calcId="191029"/>
  <pivotCaches>
    <pivotCache cacheId="0" r:id="rId5"/>
    <pivotCache cacheId="1" r:id="rId6"/>
    <pivotCache cacheId="14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  <x14:slicerCache r:id="rId11"/>
        <x14:slicerCache r:id="rId12"/>
        <x14:slicerCache r:id="rId13"/>
        <x14:slicerCache r:id="rId14"/>
        <x14:slicerCache r:id="rId15"/>
        <x14:slicerCache r:id="rId1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6" l="1"/>
  <c r="G5" i="6"/>
  <c r="G19" i="6" l="1"/>
  <c r="G17" i="6"/>
  <c r="G15" i="6"/>
  <c r="G3" i="6"/>
  <c r="G13" i="6" l="1"/>
  <c r="G11" i="6"/>
  <c r="G9" i="6"/>
  <c r="G69" i="6" l="1"/>
  <c r="G63" i="6" l="1"/>
  <c r="G57" i="6"/>
  <c r="G45" i="6"/>
  <c r="G49" i="6"/>
  <c r="G47" i="6"/>
  <c r="G43" i="6" l="1"/>
  <c r="G41" i="6"/>
  <c r="G39" i="6"/>
  <c r="G31" i="6" l="1"/>
  <c r="G29" i="6"/>
  <c r="G27" i="6"/>
  <c r="G25" i="6" l="1"/>
  <c r="G23" i="6"/>
  <c r="G21" i="6" l="1"/>
</calcChain>
</file>

<file path=xl/sharedStrings.xml><?xml version="1.0" encoding="utf-8"?>
<sst xmlns="http://schemas.openxmlformats.org/spreadsheetml/2006/main" count="247" uniqueCount="28">
  <si>
    <t>Mes</t>
  </si>
  <si>
    <t xml:space="preserve">Total de Pasajeros </t>
  </si>
  <si>
    <t>ENE</t>
  </si>
  <si>
    <t>FEB</t>
  </si>
  <si>
    <t>MAR</t>
  </si>
  <si>
    <t>ABR</t>
  </si>
  <si>
    <t>MAY</t>
  </si>
  <si>
    <t>Central Trolebús</t>
  </si>
  <si>
    <t>Nor Oriental Ecovía</t>
  </si>
  <si>
    <t xml:space="preserve">Sur Oriental </t>
  </si>
  <si>
    <t xml:space="preserve">TOTAL GENERAL </t>
  </si>
  <si>
    <t>Número de Pasajeros Pago Viaje Transportados
(Troncal + Alimentadores)                                                                     JULIO 2019</t>
  </si>
  <si>
    <t>Pasajeros Pago- Viaje</t>
  </si>
  <si>
    <t>Corredor</t>
  </si>
  <si>
    <t>Seleccionar por:</t>
  </si>
  <si>
    <t>Pasajeros</t>
  </si>
  <si>
    <t>TOTAL</t>
  </si>
  <si>
    <t>Pasajeros Troncal</t>
  </si>
  <si>
    <t>Pasajeros Alimentador</t>
  </si>
  <si>
    <t>JUN</t>
  </si>
  <si>
    <t>JUL</t>
  </si>
  <si>
    <t>AGOS</t>
  </si>
  <si>
    <t>SEPT</t>
  </si>
  <si>
    <t>OCT</t>
  </si>
  <si>
    <t>NOV</t>
  </si>
  <si>
    <t>DIC</t>
  </si>
  <si>
    <t>Número de Pasajeros Pago Viaje Transportados
(Troncal + Alimentadores)</t>
  </si>
  <si>
    <t>Número de Pasajeros Pago Viaje Transportados
(Troncal + Alimentadores)                                                                                                                                             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</si>
</sst>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2" fillId="2" borderId="0" xfId="0" applyFont="1" applyFill="1"/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0" fillId="0" borderId="1" xfId="0" applyBorder="1"/>
    <xf numFmtId="0" fontId="6" fillId="2" borderId="0" xfId="0" applyFont="1" applyFill="1"/>
    <xf numFmtId="0" fontId="0" fillId="2" borderId="0" xfId="0" applyFill="1" applyAlignment="1">
      <alignment horizontal="center" vertical="center"/>
    </xf>
    <xf numFmtId="3" fontId="0" fillId="0" borderId="0" xfId="0" applyNumberFormat="1"/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10" fontId="0" fillId="2" borderId="0" xfId="1" applyNumberFormat="1" applyFont="1" applyFill="1"/>
    <xf numFmtId="0" fontId="0" fillId="5" borderId="1" xfId="0" applyFill="1" applyBorder="1"/>
    <xf numFmtId="3" fontId="0" fillId="5" borderId="1" xfId="0" applyNumberFormat="1" applyFill="1" applyBorder="1" applyAlignment="1">
      <alignment horizontal="center"/>
    </xf>
    <xf numFmtId="3" fontId="0" fillId="5" borderId="1" xfId="0" applyNumberFormat="1" applyFill="1" applyBorder="1"/>
    <xf numFmtId="0" fontId="0" fillId="6" borderId="1" xfId="0" applyFill="1" applyBorder="1"/>
    <xf numFmtId="3" fontId="0" fillId="6" borderId="1" xfId="0" applyNumberFormat="1" applyFill="1" applyBorder="1" applyAlignment="1">
      <alignment horizontal="center"/>
    </xf>
    <xf numFmtId="3" fontId="0" fillId="6" borderId="1" xfId="0" applyNumberFormat="1" applyFill="1" applyBorder="1"/>
    <xf numFmtId="3" fontId="0" fillId="6" borderId="0" xfId="0" applyNumberFormat="1" applyFill="1"/>
    <xf numFmtId="3" fontId="0" fillId="5" borderId="0" xfId="0" applyNumberFormat="1" applyFill="1"/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3" fontId="7" fillId="3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184"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font>
        <color theme="0"/>
      </font>
    </dxf>
    <dxf>
      <font>
        <color theme="0"/>
      </font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ont>
        <color theme="0"/>
      </font>
    </dxf>
    <dxf>
      <font>
        <color theme="0"/>
      </font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font>
        <color theme="0"/>
      </font>
    </dxf>
    <dxf>
      <font>
        <color theme="0"/>
      </font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ont>
        <color theme="0"/>
      </font>
    </dxf>
    <dxf>
      <font>
        <color theme="0"/>
      </font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microsoft.com/office/2007/relationships/slicerCache" Target="slicerCaches/slicerCache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microsoft.com/office/2007/relationships/slicerCache" Target="slicerCaches/slicerCache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7/relationships/slicerCache" Target="slicerCaches/slicerCache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microsoft.com/office/2007/relationships/slicerCache" Target="slicerCaches/slicerCache4.xml"/><Relationship Id="rId5" Type="http://schemas.openxmlformats.org/officeDocument/2006/relationships/pivotCacheDefinition" Target="pivotCache/pivotCacheDefinition1.xml"/><Relationship Id="rId15" Type="http://schemas.microsoft.com/office/2007/relationships/slicerCache" Target="slicerCaches/slicerCache8.xml"/><Relationship Id="rId10" Type="http://schemas.microsoft.com/office/2007/relationships/slicerCache" Target="slicerCaches/slicerCache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microsoft.com/office/2007/relationships/slicerCache" Target="slicerCaches/slicerCache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[Matriz Pasajeros Marzo.xlsx]TD-Graficos!Tabla dinámica3</c:name>
    <c:fmtId val="0"/>
  </c:pivotSource>
  <c:chart>
    <c:autoTitleDeleted val="1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layout>
            <c:manualLayout>
              <c:x val="-2.640264026402737E-3"/>
              <c:y val="8.2712942843142068E-2"/>
            </c:manualLayout>
          </c:layout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</c:pivotFmt>
      <c:pivotFmt>
        <c:idx val="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layout>
            <c:manualLayout>
              <c:x val="3.2840722495894911E-2"/>
              <c:y val="-4.0627861872249385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layout>
            <c:manualLayout>
              <c:x val="2.6272577996715927E-2"/>
              <c:y val="-4.4321303860635673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2.408319649698952E-2"/>
              <c:y val="-4.4321303860635673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15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16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17"/>
        <c:spPr>
          <a:solidFill>
            <a:schemeClr val="accent6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8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19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20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21"/>
        <c:spPr>
          <a:solidFill>
            <a:schemeClr val="accent6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23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24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26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27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28"/>
        <c:spPr>
          <a:solidFill>
            <a:schemeClr val="accent6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9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30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31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32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33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34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35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36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37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38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39"/>
        <c:spPr>
          <a:solidFill>
            <a:schemeClr val="accent6"/>
          </a:solidFill>
          <a:ln>
            <a:noFill/>
          </a:ln>
          <a:effectLst/>
          <a:sp3d/>
        </c:spPr>
      </c:pivotFmt>
      <c:pivotFmt>
        <c:idx val="40"/>
        <c:spPr>
          <a:solidFill>
            <a:schemeClr val="accent6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1"/>
        <c:spPr>
          <a:solidFill>
            <a:schemeClr val="accent6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2"/>
        <c:spPr>
          <a:solidFill>
            <a:schemeClr val="accent6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  <a:sp3d/>
        </c:spPr>
      </c:pivotFmt>
      <c:pivotFmt>
        <c:idx val="44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  <a:sp3d/>
        </c:spPr>
      </c:pivotFmt>
      <c:pivotFmt>
        <c:idx val="45"/>
        <c:spPr>
          <a:solidFill>
            <a:srgbClr val="FFFF00"/>
          </a:solidFill>
          <a:ln>
            <a:noFill/>
          </a:ln>
          <a:effectLst/>
          <a:sp3d/>
        </c:spPr>
      </c:pivotFmt>
      <c:pivotFmt>
        <c:idx val="46"/>
        <c:spPr>
          <a:solidFill>
            <a:schemeClr val="accent4">
              <a:lumMod val="75000"/>
            </a:schemeClr>
          </a:solidFill>
          <a:ln>
            <a:noFill/>
          </a:ln>
          <a:effectLst/>
          <a:sp3d/>
        </c:spPr>
      </c:pivotFmt>
      <c:pivotFmt>
        <c:idx val="4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  <a:sp3d/>
        </c:spPr>
      </c:pivotFmt>
      <c:pivotFmt>
        <c:idx val="48"/>
        <c:spPr>
          <a:solidFill>
            <a:srgbClr val="FF0000"/>
          </a:solidFill>
          <a:ln>
            <a:noFill/>
          </a:ln>
          <a:effectLst/>
          <a:sp3d/>
        </c:spPr>
      </c:pivotFmt>
      <c:pivotFmt>
        <c:idx val="4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  <a:sp3d/>
        </c:spPr>
      </c:pivotFmt>
      <c:pivotFmt>
        <c:idx val="50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  <a:sp3d/>
        </c:spPr>
      </c:pivotFmt>
      <c:pivotFmt>
        <c:idx val="51"/>
        <c:spPr>
          <a:solidFill>
            <a:srgbClr val="FFFF00"/>
          </a:solidFill>
          <a:ln>
            <a:noFill/>
          </a:ln>
          <a:effectLst/>
          <a:sp3d/>
        </c:spPr>
      </c:pivotFmt>
      <c:pivotFmt>
        <c:idx val="52"/>
        <c:spPr>
          <a:solidFill>
            <a:srgbClr val="FF0000"/>
          </a:solidFill>
          <a:ln>
            <a:noFill/>
          </a:ln>
          <a:effectLst/>
          <a:sp3d/>
        </c:spP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468397099507167"/>
          <c:y val="0.14644545034891959"/>
          <c:w val="0.88531606534760821"/>
          <c:h val="0.630989673603349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'TD-Graficos'!$C$21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'TD-Graficos'!$B$22:$B$25</c:f>
              <c:strCache>
                <c:ptCount val="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'TD-Graficos'!$C$22:$C$25</c:f>
              <c:numCache>
                <c:formatCode>#,##0</c:formatCode>
                <c:ptCount val="3"/>
                <c:pt idx="0">
                  <c:v>9890321</c:v>
                </c:pt>
                <c:pt idx="1">
                  <c:v>8993091</c:v>
                </c:pt>
                <c:pt idx="2">
                  <c:v>10271098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A40-4DE5-A414-05581683D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1028568"/>
        <c:axId val="201030136"/>
        <c:axId val="0"/>
      </c:bar3DChart>
      <c:catAx>
        <c:axId val="20102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1030136"/>
        <c:crosses val="autoZero"/>
        <c:auto val="1"/>
        <c:lblAlgn val="ctr"/>
        <c:lblOffset val="100"/>
        <c:noMultiLvlLbl val="0"/>
      </c:catAx>
      <c:valAx>
        <c:axId val="201030136"/>
        <c:scaling>
          <c:orientation val="minMax"/>
          <c:max val="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1028568"/>
        <c:crosses val="autoZero"/>
        <c:crossBetween val="between"/>
        <c:minorUnit val="1000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[Matriz Pasajeros Marzo.xlsx]TD-Graficos (Impres)!Tabla dinámica3</c:name>
    <c:fmtId val="1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0296457128905401"/>
          <c:y val="0.20045011077249514"/>
          <c:w val="0.85273864022811097"/>
          <c:h val="0.560373285106560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'TD-Graficos (Impres)'!$E$14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'TD-Graficos (Impres)'!$D$15:$D$24</c:f>
              <c:strCache>
                <c:ptCount val="9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SEPT</c:v>
                </c:pt>
              </c:strCache>
            </c:strRef>
          </c:cat>
          <c:val>
            <c:numRef>
              <c:f>'TD-Graficos (Impres)'!$E$15:$E$24</c:f>
              <c:numCache>
                <c:formatCode>#,##0</c:formatCode>
                <c:ptCount val="9"/>
                <c:pt idx="0">
                  <c:v>9158481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5-4B98-BD37-3B6B4A79E8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01029744"/>
        <c:axId val="201027784"/>
      </c:barChart>
      <c:catAx>
        <c:axId val="20102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1027784"/>
        <c:crosses val="autoZero"/>
        <c:auto val="1"/>
        <c:lblAlgn val="ctr"/>
        <c:lblOffset val="100"/>
        <c:noMultiLvlLbl val="0"/>
      </c:catAx>
      <c:valAx>
        <c:axId val="2010277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01029744"/>
        <c:crosses val="autoZero"/>
        <c:crossBetween val="between"/>
        <c:minorUnit val="1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[Matriz Pasajeros Marzo.xlsx]TD-Graficos (Impres)!Tabla dinámica3</c:name>
    <c:fmtId val="2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0296457128905401"/>
          <c:y val="0.20045011077249514"/>
          <c:w val="0.85273864022811097"/>
          <c:h val="0.560373285106560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'TD-Graficos (Impres)'!$E$14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'TD-Graficos (Impres)'!$D$15:$D$24</c:f>
              <c:strCache>
                <c:ptCount val="9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SEPT</c:v>
                </c:pt>
              </c:strCache>
            </c:strRef>
          </c:cat>
          <c:val>
            <c:numRef>
              <c:f>'TD-Graficos (Impres)'!$E$15:$E$24</c:f>
              <c:numCache>
                <c:formatCode>#,##0</c:formatCode>
                <c:ptCount val="9"/>
                <c:pt idx="0">
                  <c:v>9158481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7-457C-B5E7-6C6899B330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01029744"/>
        <c:axId val="201027784"/>
      </c:barChart>
      <c:catAx>
        <c:axId val="20102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1027784"/>
        <c:crosses val="autoZero"/>
        <c:auto val="1"/>
        <c:lblAlgn val="ctr"/>
        <c:lblOffset val="100"/>
        <c:noMultiLvlLbl val="0"/>
      </c:catAx>
      <c:valAx>
        <c:axId val="2010277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01029744"/>
        <c:crosses val="autoZero"/>
        <c:crossBetween val="between"/>
        <c:minorUnit val="1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885823</xdr:colOff>
      <xdr:row>2</xdr:row>
      <xdr:rowOff>133349</xdr:rowOff>
    </xdr:from>
    <xdr:to>
      <xdr:col>9</xdr:col>
      <xdr:colOff>751417</xdr:colOff>
      <xdr:row>18</xdr:row>
      <xdr:rowOff>74084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245530</xdr:colOff>
      <xdr:row>19</xdr:row>
      <xdr:rowOff>159804</xdr:rowOff>
    </xdr:from>
    <xdr:to>
      <xdr:col>7</xdr:col>
      <xdr:colOff>190499</xdr:colOff>
      <xdr:row>28</xdr:row>
      <xdr:rowOff>52917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Mes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46447" y="4297887"/>
              <a:ext cx="2061635" cy="16076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457197</xdr:colOff>
      <xdr:row>20</xdr:row>
      <xdr:rowOff>76198</xdr:rowOff>
    </xdr:from>
    <xdr:to>
      <xdr:col>10</xdr:col>
      <xdr:colOff>10584</xdr:colOff>
      <xdr:row>26</xdr:row>
      <xdr:rowOff>182879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Corredor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rredo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66364" y="4404781"/>
              <a:ext cx="1532470" cy="12573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244480</xdr:colOff>
      <xdr:row>29</xdr:row>
      <xdr:rowOff>42334</xdr:rowOff>
    </xdr:from>
    <xdr:to>
      <xdr:col>8</xdr:col>
      <xdr:colOff>31750</xdr:colOff>
      <xdr:row>33</xdr:row>
      <xdr:rowOff>185209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Seleccionar por: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leccionar por: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45397" y="6085417"/>
              <a:ext cx="2295520" cy="9048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174625</xdr:colOff>
      <xdr:row>2</xdr:row>
      <xdr:rowOff>301625</xdr:rowOff>
    </xdr:from>
    <xdr:to>
      <xdr:col>5</xdr:col>
      <xdr:colOff>777875</xdr:colOff>
      <xdr:row>12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798510</xdr:colOff>
      <xdr:row>1</xdr:row>
      <xdr:rowOff>96043</xdr:rowOff>
    </xdr:from>
    <xdr:to>
      <xdr:col>11</xdr:col>
      <xdr:colOff>385761</xdr:colOff>
      <xdr:row>3</xdr:row>
      <xdr:rowOff>71437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Mes 1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442198" y="453231"/>
              <a:ext cx="2801938" cy="11422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862009</xdr:colOff>
      <xdr:row>7</xdr:row>
      <xdr:rowOff>273843</xdr:rowOff>
    </xdr:from>
    <xdr:to>
      <xdr:col>11</xdr:col>
      <xdr:colOff>449261</xdr:colOff>
      <xdr:row>11</xdr:row>
      <xdr:rowOff>324643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Corredor 1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rredo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05697" y="3226593"/>
              <a:ext cx="2801939" cy="1479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824706</xdr:colOff>
      <xdr:row>4</xdr:row>
      <xdr:rowOff>130969</xdr:rowOff>
    </xdr:from>
    <xdr:to>
      <xdr:col>11</xdr:col>
      <xdr:colOff>421481</xdr:colOff>
      <xdr:row>7</xdr:row>
      <xdr:rowOff>7145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Seleccionar por: 1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leccionar por: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468394" y="2012157"/>
              <a:ext cx="2811462" cy="9477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</xdr:row>
      <xdr:rowOff>301625</xdr:rowOff>
    </xdr:from>
    <xdr:to>
      <xdr:col>4</xdr:col>
      <xdr:colOff>1142999</xdr:colOff>
      <xdr:row>15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454931</xdr:colOff>
      <xdr:row>7</xdr:row>
      <xdr:rowOff>182788</xdr:rowOff>
    </xdr:from>
    <xdr:to>
      <xdr:col>17</xdr:col>
      <xdr:colOff>213632</xdr:colOff>
      <xdr:row>13</xdr:row>
      <xdr:rowOff>116113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Mes 2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97895" y="2890609"/>
              <a:ext cx="2806701" cy="20560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13</xdr:col>
      <xdr:colOff>439054</xdr:colOff>
      <xdr:row>13</xdr:row>
      <xdr:rowOff>336098</xdr:rowOff>
    </xdr:from>
    <xdr:to>
      <xdr:col>17</xdr:col>
      <xdr:colOff>197756</xdr:colOff>
      <xdr:row>21</xdr:row>
      <xdr:rowOff>102509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Corredor 2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rredor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82018" y="5166634"/>
              <a:ext cx="2806702" cy="21068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13</xdr:col>
      <xdr:colOff>420461</xdr:colOff>
      <xdr:row>17</xdr:row>
      <xdr:rowOff>344715</xdr:rowOff>
    </xdr:from>
    <xdr:to>
      <xdr:col>17</xdr:col>
      <xdr:colOff>188686</xdr:colOff>
      <xdr:row>22</xdr:row>
      <xdr:rowOff>165100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Seleccionar por: 2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leccionar por: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63425" y="6427108"/>
              <a:ext cx="2816225" cy="126274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steban Gabriel Villacrés Barrera" refreshedDate="45357.773120717589" createdVersion="6" refreshedVersion="8" minRefreshableVersion="3" recordCount="49" xr:uid="{00000000-000A-0000-FFFF-FFFF27000000}">
  <cacheSource type="worksheet">
    <worksheetSource ref="B1:E50" sheet="BDD Pasajeros TroncalAliment"/>
  </cacheSource>
  <cacheFields count="4">
    <cacheField name="Mes" numFmtId="0">
      <sharedItems count="18">
        <s v="ENE"/>
        <s v="FEB"/>
        <s v="MAR"/>
        <s v="ABR"/>
        <s v="MAY"/>
        <s v="JUN"/>
        <s v="JUL"/>
        <s v="AGOS"/>
        <s v="SEPT"/>
        <s v="Enero" u="1"/>
        <s v="Febrero" u="1"/>
        <s v="Marzo" u="1"/>
        <s v="Abril" u="1"/>
        <s v="Mayo" u="1"/>
        <s v="Junio" u="1"/>
        <s v="Julio" u="1"/>
        <s v="Agosto" u="1"/>
        <s v="Septiembre" u="1"/>
      </sharedItems>
    </cacheField>
    <cacheField name="Corredor" numFmtId="0">
      <sharedItems count="7">
        <s v="Central Trolebús"/>
        <s v="Nor Oriental Ecovía"/>
        <s v="Sur Oriental "/>
        <s v="Sur Occidental" u="1"/>
        <s v="Oriental Ecovia" u="1"/>
        <s v="Sur Oriental Ecovia" u="1"/>
        <s v="Central Norte" u="1"/>
      </sharedItems>
    </cacheField>
    <cacheField name="Seleccionar por:" numFmtId="0">
      <sharedItems count="2">
        <s v="Pasajeros Troncal"/>
        <s v="Pasajeros Alimentador"/>
      </sharedItems>
    </cacheField>
    <cacheField name="Pasajeros" numFmtId="3">
      <sharedItems containsString="0" containsBlank="1" containsNumber="1" containsInteger="1" minValue="696500" maxValue="2927085"/>
    </cacheField>
  </cacheFields>
  <extLst>
    <ext xmlns:x14="http://schemas.microsoft.com/office/spreadsheetml/2009/9/main" uri="{725AE2AE-9491-48be-B2B4-4EB974FC3084}">
      <x14:pivotCacheDefinition pivotCacheId="28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steban Gabriel Villacrés Barrera" refreshedDate="45357.773121064813" createdVersion="6" refreshedVersion="8" minRefreshableVersion="3" recordCount="7" xr:uid="{00000000-000A-0000-FFFF-FFFF26000000}">
  <cacheSource type="worksheet">
    <worksheetSource ref="B1:E8" sheet="BDD Pasajeros TroncalAliment"/>
  </cacheSource>
  <cacheFields count="4">
    <cacheField name="Mes" numFmtId="0">
      <sharedItems count="4">
        <s v="ENE"/>
        <s v="FEB"/>
        <s v="Enero" u="1"/>
        <s v="Febrero" u="1"/>
      </sharedItems>
    </cacheField>
    <cacheField name="Corredor" numFmtId="0">
      <sharedItems count="7">
        <s v="Central Trolebús"/>
        <s v="Nor Oriental Ecovía"/>
        <s v="Sur Oriental "/>
        <s v="Sur Occidental" u="1"/>
        <s v="Oriental Ecovia" u="1"/>
        <s v="Sur Oriental Ecovia" u="1"/>
        <s v="Central Norte" u="1"/>
      </sharedItems>
    </cacheField>
    <cacheField name="Seleccionar por:" numFmtId="0">
      <sharedItems count="2">
        <s v="Pasajeros Troncal"/>
        <s v="Pasajeros Alimentador"/>
      </sharedItems>
    </cacheField>
    <cacheField name="Pasajeros" numFmtId="3">
      <sharedItems containsString="0" containsBlank="1" containsNumber="1" containsInteger="1" minValue="696500" maxValue="2927085"/>
    </cacheField>
  </cacheFields>
  <extLst>
    <ext xmlns:x14="http://schemas.microsoft.com/office/spreadsheetml/2009/9/main" uri="{725AE2AE-9491-48be-B2B4-4EB974FC3084}">
      <x14:pivotCacheDefinition pivotCacheId="22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steban Gabriel Villacrés Barrera" refreshedDate="46126.514944907409" createdVersion="7" refreshedVersion="7" minRefreshableVersion="3" recordCount="18" xr:uid="{0285BE10-2418-4EF8-8C37-B75FE35CF773}">
  <cacheSource type="worksheet">
    <worksheetSource ref="B1:E19" sheet="BDD Pasajeros TroncalAliment"/>
  </cacheSource>
  <cacheFields count="4">
    <cacheField name="Mes" numFmtId="0">
      <sharedItems count="3">
        <s v="ENE"/>
        <s v="FEB"/>
        <s v="MAR"/>
      </sharedItems>
    </cacheField>
    <cacheField name="Corredor" numFmtId="0">
      <sharedItems count="3">
        <s v="Central Trolebús"/>
        <s v="Nor Oriental Ecovía"/>
        <s v="Sur Oriental "/>
      </sharedItems>
    </cacheField>
    <cacheField name="Seleccionar por:" numFmtId="0">
      <sharedItems count="2">
        <s v="Pasajeros Troncal"/>
        <s v="Pasajeros Alimentador"/>
      </sharedItems>
    </cacheField>
    <cacheField name="Pasajeros" numFmtId="3">
      <sharedItems containsSemiMixedTypes="0" containsString="0" containsNumber="1" containsInteger="1" minValue="689800" maxValue="3206201"/>
    </cacheField>
  </cacheFields>
  <extLst>
    <ext xmlns:x14="http://schemas.microsoft.com/office/spreadsheetml/2009/9/main" uri="{725AE2AE-9491-48be-B2B4-4EB974FC3084}">
      <x14:pivotCacheDefinition pivotCacheId="46434770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x v="0"/>
    <x v="0"/>
    <x v="0"/>
    <n v="2927085"/>
  </r>
  <r>
    <x v="0"/>
    <x v="0"/>
    <x v="1"/>
    <n v="1799600"/>
  </r>
  <r>
    <x v="0"/>
    <x v="1"/>
    <x v="0"/>
    <n v="1617775"/>
  </r>
  <r>
    <x v="0"/>
    <x v="1"/>
    <x v="1"/>
    <n v="717200"/>
  </r>
  <r>
    <x v="0"/>
    <x v="2"/>
    <x v="0"/>
    <n v="1400321"/>
  </r>
  <r>
    <x v="0"/>
    <x v="2"/>
    <x v="1"/>
    <n v="696500"/>
  </r>
  <r>
    <x v="1"/>
    <x v="0"/>
    <x v="0"/>
    <m/>
  </r>
  <r>
    <x v="1"/>
    <x v="0"/>
    <x v="1"/>
    <m/>
  </r>
  <r>
    <x v="1"/>
    <x v="1"/>
    <x v="0"/>
    <m/>
  </r>
  <r>
    <x v="1"/>
    <x v="1"/>
    <x v="1"/>
    <m/>
  </r>
  <r>
    <x v="1"/>
    <x v="2"/>
    <x v="0"/>
    <m/>
  </r>
  <r>
    <x v="1"/>
    <x v="2"/>
    <x v="1"/>
    <m/>
  </r>
  <r>
    <x v="2"/>
    <x v="0"/>
    <x v="0"/>
    <m/>
  </r>
  <r>
    <x v="2"/>
    <x v="0"/>
    <x v="1"/>
    <m/>
  </r>
  <r>
    <x v="2"/>
    <x v="1"/>
    <x v="0"/>
    <m/>
  </r>
  <r>
    <x v="2"/>
    <x v="1"/>
    <x v="1"/>
    <m/>
  </r>
  <r>
    <x v="2"/>
    <x v="2"/>
    <x v="0"/>
    <m/>
  </r>
  <r>
    <x v="2"/>
    <x v="2"/>
    <x v="1"/>
    <m/>
  </r>
  <r>
    <x v="3"/>
    <x v="0"/>
    <x v="0"/>
    <m/>
  </r>
  <r>
    <x v="3"/>
    <x v="0"/>
    <x v="1"/>
    <m/>
  </r>
  <r>
    <x v="3"/>
    <x v="1"/>
    <x v="0"/>
    <m/>
  </r>
  <r>
    <x v="3"/>
    <x v="1"/>
    <x v="1"/>
    <m/>
  </r>
  <r>
    <x v="3"/>
    <x v="2"/>
    <x v="0"/>
    <m/>
  </r>
  <r>
    <x v="3"/>
    <x v="2"/>
    <x v="1"/>
    <m/>
  </r>
  <r>
    <x v="4"/>
    <x v="0"/>
    <x v="0"/>
    <m/>
  </r>
  <r>
    <x v="4"/>
    <x v="0"/>
    <x v="1"/>
    <m/>
  </r>
  <r>
    <x v="4"/>
    <x v="1"/>
    <x v="0"/>
    <m/>
  </r>
  <r>
    <x v="4"/>
    <x v="1"/>
    <x v="1"/>
    <m/>
  </r>
  <r>
    <x v="4"/>
    <x v="2"/>
    <x v="0"/>
    <m/>
  </r>
  <r>
    <x v="4"/>
    <x v="2"/>
    <x v="1"/>
    <m/>
  </r>
  <r>
    <x v="5"/>
    <x v="0"/>
    <x v="0"/>
    <m/>
  </r>
  <r>
    <x v="5"/>
    <x v="0"/>
    <x v="1"/>
    <m/>
  </r>
  <r>
    <x v="5"/>
    <x v="1"/>
    <x v="0"/>
    <m/>
  </r>
  <r>
    <x v="5"/>
    <x v="1"/>
    <x v="1"/>
    <m/>
  </r>
  <r>
    <x v="5"/>
    <x v="2"/>
    <x v="0"/>
    <m/>
  </r>
  <r>
    <x v="5"/>
    <x v="2"/>
    <x v="1"/>
    <m/>
  </r>
  <r>
    <x v="6"/>
    <x v="0"/>
    <x v="0"/>
    <m/>
  </r>
  <r>
    <x v="6"/>
    <x v="0"/>
    <x v="1"/>
    <m/>
  </r>
  <r>
    <x v="6"/>
    <x v="1"/>
    <x v="0"/>
    <m/>
  </r>
  <r>
    <x v="6"/>
    <x v="1"/>
    <x v="1"/>
    <m/>
  </r>
  <r>
    <x v="6"/>
    <x v="2"/>
    <x v="0"/>
    <m/>
  </r>
  <r>
    <x v="6"/>
    <x v="2"/>
    <x v="1"/>
    <m/>
  </r>
  <r>
    <x v="7"/>
    <x v="0"/>
    <x v="0"/>
    <m/>
  </r>
  <r>
    <x v="7"/>
    <x v="0"/>
    <x v="1"/>
    <m/>
  </r>
  <r>
    <x v="7"/>
    <x v="1"/>
    <x v="0"/>
    <m/>
  </r>
  <r>
    <x v="7"/>
    <x v="1"/>
    <x v="1"/>
    <m/>
  </r>
  <r>
    <x v="7"/>
    <x v="2"/>
    <x v="0"/>
    <m/>
  </r>
  <r>
    <x v="7"/>
    <x v="2"/>
    <x v="1"/>
    <m/>
  </r>
  <r>
    <x v="8"/>
    <x v="0"/>
    <x v="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x v="0"/>
    <n v="2927085"/>
  </r>
  <r>
    <x v="0"/>
    <x v="0"/>
    <x v="1"/>
    <n v="1799600"/>
  </r>
  <r>
    <x v="0"/>
    <x v="1"/>
    <x v="0"/>
    <n v="1617775"/>
  </r>
  <r>
    <x v="0"/>
    <x v="1"/>
    <x v="1"/>
    <n v="717200"/>
  </r>
  <r>
    <x v="0"/>
    <x v="2"/>
    <x v="0"/>
    <n v="1400321"/>
  </r>
  <r>
    <x v="0"/>
    <x v="2"/>
    <x v="1"/>
    <n v="696500"/>
  </r>
  <r>
    <x v="1"/>
    <x v="0"/>
    <x v="0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x v="0"/>
    <x v="0"/>
    <x v="0"/>
    <n v="3206201"/>
  </r>
  <r>
    <x v="0"/>
    <x v="0"/>
    <x v="1"/>
    <n v="2075600"/>
  </r>
  <r>
    <x v="0"/>
    <x v="1"/>
    <x v="0"/>
    <n v="1721339"/>
  </r>
  <r>
    <x v="0"/>
    <x v="1"/>
    <x v="1"/>
    <n v="731300"/>
  </r>
  <r>
    <x v="0"/>
    <x v="2"/>
    <x v="0"/>
    <n v="1417881"/>
  </r>
  <r>
    <x v="0"/>
    <x v="2"/>
    <x v="1"/>
    <n v="738000"/>
  </r>
  <r>
    <x v="1"/>
    <x v="0"/>
    <x v="0"/>
    <n v="2880889"/>
  </r>
  <r>
    <x v="1"/>
    <x v="0"/>
    <x v="1"/>
    <n v="1932800"/>
  </r>
  <r>
    <x v="1"/>
    <x v="1"/>
    <x v="0"/>
    <n v="1496024"/>
  </r>
  <r>
    <x v="1"/>
    <x v="1"/>
    <x v="1"/>
    <n v="689800"/>
  </r>
  <r>
    <x v="1"/>
    <x v="2"/>
    <x v="0"/>
    <n v="1287678"/>
  </r>
  <r>
    <x v="1"/>
    <x v="2"/>
    <x v="1"/>
    <n v="705900"/>
  </r>
  <r>
    <x v="2"/>
    <x v="0"/>
    <x v="0"/>
    <n v="3051395"/>
  </r>
  <r>
    <x v="2"/>
    <x v="0"/>
    <x v="1"/>
    <n v="2314600"/>
  </r>
  <r>
    <x v="2"/>
    <x v="1"/>
    <x v="0"/>
    <n v="1675056"/>
  </r>
  <r>
    <x v="2"/>
    <x v="1"/>
    <x v="1"/>
    <n v="845300"/>
  </r>
  <r>
    <x v="2"/>
    <x v="2"/>
    <x v="0"/>
    <n v="1524247"/>
  </r>
  <r>
    <x v="2"/>
    <x v="2"/>
    <x v="1"/>
    <n v="860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C0A472-FDA9-4EDC-AE13-9EAC11276050}" name="Tabla dinámica3" cacheId="14" applyNumberFormats="0" applyBorderFormats="0" applyFontFormats="0" applyPatternFormats="0" applyAlignmentFormats="0" applyWidthHeightFormats="1" dataCaption="Valores" grandTotalCaption="TOTAL GENERAL " updatedVersion="7" minRefreshableVersion="3" useAutoFormatting="1" itemPrintTitles="1" createdVersion="5" indent="0" outline="1" outlineData="1" multipleFieldFilters="0" chartFormat="40" rowHeaderCaption="Mes">
  <location ref="B21:C25" firstHeaderRow="1" firstDataRow="1" firstDataCol="1"/>
  <pivotFields count="4">
    <pivotField axis="axisRow" showAll="0" defaultSubtotal="0">
      <items count="3">
        <item sd="0" x="0"/>
        <item sd="0" x="1"/>
        <item sd="0" x="2"/>
      </items>
    </pivotField>
    <pivotField axis="axisRow" showAll="0">
      <items count="4">
        <item sd="0" x="0"/>
        <item sd="0" x="1"/>
        <item sd="0" x="2"/>
        <item t="default"/>
      </items>
    </pivotField>
    <pivotField showAll="0" defaultSubtotal="0">
      <items count="2">
        <item x="1"/>
        <item x="0"/>
      </items>
    </pivotField>
    <pivotField dataField="1" showAll="0"/>
  </pivotFields>
  <rowFields count="2">
    <field x="0"/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Total de Pasajeros " fld="3" baseField="0" baseItem="0" numFmtId="3"/>
  </dataFields>
  <formats count="66">
    <format dxfId="183">
      <pivotArea type="all" dataOnly="0" outline="0" fieldPosition="0"/>
    </format>
    <format dxfId="182">
      <pivotArea outline="0" collapsedLevelsAreSubtotals="1" fieldPosition="0"/>
    </format>
    <format dxfId="181">
      <pivotArea field="0" type="button" dataOnly="0" labelOnly="1" outline="0" axis="axisRow" fieldPosition="0"/>
    </format>
    <format dxfId="180">
      <pivotArea dataOnly="0" labelOnly="1" outline="0" axis="axisValues" fieldPosition="0"/>
    </format>
    <format dxfId="179">
      <pivotArea dataOnly="0" labelOnly="1" grandRow="1" outline="0" fieldPosition="0"/>
    </format>
    <format dxfId="178">
      <pivotArea type="all" dataOnly="0" outline="0" fieldPosition="0"/>
    </format>
    <format dxfId="177">
      <pivotArea outline="0" collapsedLevelsAreSubtotals="1" fieldPosition="0"/>
    </format>
    <format dxfId="176">
      <pivotArea field="0" type="button" dataOnly="0" labelOnly="1" outline="0" axis="axisRow" fieldPosition="0"/>
    </format>
    <format dxfId="175">
      <pivotArea dataOnly="0" labelOnly="1" outline="0" axis="axisValues" fieldPosition="0"/>
    </format>
    <format dxfId="174">
      <pivotArea dataOnly="0" labelOnly="1" grandRow="1" outline="0" fieldPosition="0"/>
    </format>
    <format dxfId="173">
      <pivotArea type="all" dataOnly="0" outline="0" fieldPosition="0"/>
    </format>
    <format dxfId="172">
      <pivotArea outline="0" collapsedLevelsAreSubtotals="1" fieldPosition="0"/>
    </format>
    <format dxfId="171">
      <pivotArea field="0" type="button" dataOnly="0" labelOnly="1" outline="0" axis="axisRow" fieldPosition="0"/>
    </format>
    <format dxfId="170">
      <pivotArea dataOnly="0" labelOnly="1" outline="0" axis="axisValues" fieldPosition="0"/>
    </format>
    <format dxfId="169">
      <pivotArea dataOnly="0" labelOnly="1" grandRow="1" outline="0" fieldPosition="0"/>
    </format>
    <format dxfId="168">
      <pivotArea type="all" dataOnly="0" outline="0" fieldPosition="0"/>
    </format>
    <format dxfId="167">
      <pivotArea outline="0" collapsedLevelsAreSubtotals="1" fieldPosition="0"/>
    </format>
    <format dxfId="166">
      <pivotArea field="0" type="button" dataOnly="0" labelOnly="1" outline="0" axis="axisRow" fieldPosition="0"/>
    </format>
    <format dxfId="165">
      <pivotArea dataOnly="0" labelOnly="1" outline="0" axis="axisValues" fieldPosition="0"/>
    </format>
    <format dxfId="164">
      <pivotArea dataOnly="0" labelOnly="1" grandRow="1" outline="0" fieldPosition="0"/>
    </format>
    <format dxfId="163">
      <pivotArea type="all" dataOnly="0" outline="0" fieldPosition="0"/>
    </format>
    <format dxfId="162">
      <pivotArea field="0" type="button" dataOnly="0" labelOnly="1" outline="0" axis="axisRow" fieldPosition="0"/>
    </format>
    <format dxfId="161">
      <pivotArea dataOnly="0" labelOnly="1" outline="0" axis="axisValues" fieldPosition="0"/>
    </format>
    <format dxfId="160">
      <pivotArea dataOnly="0" labelOnly="1" grandRow="1" outline="0" fieldPosition="0"/>
    </format>
    <format dxfId="159">
      <pivotArea field="0" type="button" dataOnly="0" labelOnly="1" outline="0" axis="axisRow" fieldPosition="0"/>
    </format>
    <format dxfId="158">
      <pivotArea dataOnly="0" labelOnly="1" outline="0" axis="axisValues" fieldPosition="0"/>
    </format>
    <format dxfId="157">
      <pivotArea grandRow="1" outline="0" collapsedLevelsAreSubtotals="1" fieldPosition="0"/>
    </format>
    <format dxfId="156">
      <pivotArea dataOnly="0" labelOnly="1" grandRow="1" outline="0" fieldPosition="0"/>
    </format>
    <format dxfId="155">
      <pivotArea type="all" dataOnly="0" outline="0" fieldPosition="0"/>
    </format>
    <format dxfId="154">
      <pivotArea outline="0" collapsedLevelsAreSubtotals="1" fieldPosition="0"/>
    </format>
    <format dxfId="153">
      <pivotArea field="0" type="button" dataOnly="0" labelOnly="1" outline="0" axis="axisRow" fieldPosition="0"/>
    </format>
    <format dxfId="152">
      <pivotArea dataOnly="0" labelOnly="1" outline="0" axis="axisValues" fieldPosition="0"/>
    </format>
    <format dxfId="151">
      <pivotArea dataOnly="0" labelOnly="1" grandRow="1" outline="0" fieldPosition="0"/>
    </format>
    <format dxfId="150">
      <pivotArea type="all" dataOnly="0" outline="0" fieldPosition="0"/>
    </format>
    <format dxfId="149">
      <pivotArea outline="0" collapsedLevelsAreSubtotals="1" fieldPosition="0"/>
    </format>
    <format dxfId="148">
      <pivotArea field="0" type="button" dataOnly="0" labelOnly="1" outline="0" axis="axisRow" fieldPosition="0"/>
    </format>
    <format dxfId="147">
      <pivotArea dataOnly="0" labelOnly="1" outline="0" axis="axisValues" fieldPosition="0"/>
    </format>
    <format dxfId="146">
      <pivotArea dataOnly="0" labelOnly="1" grandRow="1" outline="0" fieldPosition="0"/>
    </format>
    <format dxfId="145">
      <pivotArea type="all" dataOnly="0" outline="0" fieldPosition="0"/>
    </format>
    <format dxfId="144">
      <pivotArea outline="0" collapsedLevelsAreSubtotals="1" fieldPosition="0"/>
    </format>
    <format dxfId="143">
      <pivotArea field="0" type="button" dataOnly="0" labelOnly="1" outline="0" axis="axisRow" fieldPosition="0"/>
    </format>
    <format dxfId="142">
      <pivotArea dataOnly="0" labelOnly="1" outline="0" axis="axisValues" fieldPosition="0"/>
    </format>
    <format dxfId="141">
      <pivotArea dataOnly="0" labelOnly="1" grandRow="1" outline="0" fieldPosition="0"/>
    </format>
    <format dxfId="140">
      <pivotArea dataOnly="0" labelOnly="1" outline="0" axis="axisValues" fieldPosition="0"/>
    </format>
    <format dxfId="139">
      <pivotArea type="all" dataOnly="0" outline="0" fieldPosition="0"/>
    </format>
    <format dxfId="138">
      <pivotArea outline="0" collapsedLevelsAreSubtotals="1" fieldPosition="0"/>
    </format>
    <format dxfId="137">
      <pivotArea field="0" type="button" dataOnly="0" labelOnly="1" outline="0" axis="axisRow" fieldPosition="0"/>
    </format>
    <format dxfId="136">
      <pivotArea dataOnly="0" labelOnly="1" outline="0" axis="axisValues" fieldPosition="0"/>
    </format>
    <format dxfId="135">
      <pivotArea dataOnly="0" labelOnly="1" grandRow="1" outline="0" fieldPosition="0"/>
    </format>
    <format dxfId="134">
      <pivotArea dataOnly="0" labelOnly="1" outline="0" axis="axisValues" fieldPosition="0"/>
    </format>
    <format dxfId="133">
      <pivotArea field="0" type="button" dataOnly="0" labelOnly="1" outline="0" axis="axisRow" fieldPosition="0"/>
    </format>
    <format dxfId="132">
      <pivotArea dataOnly="0" labelOnly="1" outline="0" axis="axisValues" fieldPosition="0"/>
    </format>
    <format dxfId="131">
      <pivotArea dataOnly="0" labelOnly="1" outline="0" axis="axisValues" fieldPosition="0"/>
    </format>
    <format dxfId="130">
      <pivotArea grandRow="1" outline="0" collapsedLevelsAreSubtotals="1" fieldPosition="0"/>
    </format>
    <format dxfId="129">
      <pivotArea dataOnly="0" labelOnly="1" grandRow="1" outline="0" fieldPosition="0"/>
    </format>
    <format dxfId="128">
      <pivotArea field="0" type="button" dataOnly="0" labelOnly="1" outline="0" axis="axisRow" fieldPosition="0"/>
    </format>
    <format dxfId="127">
      <pivotArea dataOnly="0" labelOnly="1" outline="0" axis="axisValues" fieldPosition="0"/>
    </format>
    <format dxfId="126">
      <pivotArea dataOnly="0" labelOnly="1" outline="0" axis="axisValues" fieldPosition="0"/>
    </format>
    <format dxfId="125">
      <pivotArea grandRow="1" outline="0" collapsedLevelsAreSubtotals="1" fieldPosition="0"/>
    </format>
    <format dxfId="124">
      <pivotArea dataOnly="0" labelOnly="1" grandRow="1" outline="0" fieldPosition="0"/>
    </format>
    <format dxfId="123">
      <pivotArea type="all" dataOnly="0" outline="0" fieldPosition="0"/>
    </format>
    <format dxfId="122">
      <pivotArea outline="0" collapsedLevelsAreSubtotals="1" fieldPosition="0"/>
    </format>
    <format dxfId="121">
      <pivotArea field="0" type="button" dataOnly="0" labelOnly="1" outline="0" axis="axisRow" fieldPosition="0"/>
    </format>
    <format dxfId="120">
      <pivotArea dataOnly="0" labelOnly="1" outline="0" axis="axisValues" fieldPosition="0"/>
    </format>
    <format dxfId="119">
      <pivotArea dataOnly="0" labelOnly="1" grandRow="1" outline="0" fieldPosition="0"/>
    </format>
    <format dxfId="118">
      <pivotArea dataOnly="0" labelOnly="1" outline="0" axis="axisValues" fieldPosition="0"/>
    </format>
  </formats>
  <chartFormats count="1">
    <chartFormat chart="0" format="4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3" cacheId="0" applyNumberFormats="0" applyBorderFormats="0" applyFontFormats="0" applyPatternFormats="0" applyAlignmentFormats="0" applyWidthHeightFormats="1" dataCaption="Valores" grandTotalCaption="TOTAL GENERAL " updatedVersion="8" minRefreshableVersion="3" useAutoFormatting="1" itemPrintTitles="1" createdVersion="5" indent="0" outline="1" outlineData="1" multipleFieldFilters="0" chartFormat="25" rowHeaderCaption="Mes">
  <location ref="D14:E24" firstHeaderRow="1" firstDataRow="1" firstDataCol="1"/>
  <pivotFields count="4">
    <pivotField axis="axisRow" showAll="0" defaultSubtotal="0">
      <items count="18">
        <item m="1" x="9"/>
        <item m="1" x="10"/>
        <item m="1" x="11"/>
        <item m="1" x="12"/>
        <item m="1" x="13"/>
        <item m="1" x="14"/>
        <item m="1" x="15"/>
        <item m="1" x="16"/>
        <item m="1" x="17"/>
        <item x="0"/>
        <item x="1"/>
        <item x="2"/>
        <item x="3"/>
        <item x="4"/>
        <item x="5"/>
        <item x="6"/>
        <item x="7"/>
        <item x="8"/>
      </items>
    </pivotField>
    <pivotField showAll="0">
      <items count="8">
        <item m="1" x="6"/>
        <item x="0"/>
        <item x="1"/>
        <item m="1" x="4"/>
        <item m="1" x="3"/>
        <item x="2"/>
        <item m="1" x="5"/>
        <item t="default"/>
      </items>
    </pivotField>
    <pivotField showAll="0" defaultSubtotal="0">
      <items count="2">
        <item x="1"/>
        <item x="0"/>
      </items>
    </pivotField>
    <pivotField dataField="1" showAll="0"/>
  </pivotFields>
  <rowFields count="1">
    <field x="0"/>
  </rowFields>
  <rowItems count="10"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Pasajeros Pago- Viaje" fld="3" baseField="0" baseItem="0" numFmtId="3"/>
  </dataFields>
  <formats count="59">
    <format dxfId="117">
      <pivotArea type="all" dataOnly="0" outline="0" fieldPosition="0"/>
    </format>
    <format dxfId="116">
      <pivotArea outline="0" collapsedLevelsAreSubtotals="1" fieldPosition="0"/>
    </format>
    <format dxfId="115">
      <pivotArea field="0" type="button" dataOnly="0" labelOnly="1" outline="0" axis="axisRow" fieldPosition="0"/>
    </format>
    <format dxfId="114">
      <pivotArea dataOnly="0" labelOnly="1" outline="0" axis="axisValues" fieldPosition="0"/>
    </format>
    <format dxfId="113">
      <pivotArea dataOnly="0" labelOnly="1" fieldPosition="0">
        <references count="1">
          <reference field="0" count="0"/>
        </references>
      </pivotArea>
    </format>
    <format dxfId="112">
      <pivotArea dataOnly="0" labelOnly="1" grandRow="1" outline="0" fieldPosition="0"/>
    </format>
    <format dxfId="111">
      <pivotArea type="all" dataOnly="0" outline="0" fieldPosition="0"/>
    </format>
    <format dxfId="110">
      <pivotArea outline="0" collapsedLevelsAreSubtotals="1" fieldPosition="0"/>
    </format>
    <format dxfId="109">
      <pivotArea field="0" type="button" dataOnly="0" labelOnly="1" outline="0" axis="axisRow" fieldPosition="0"/>
    </format>
    <format dxfId="108">
      <pivotArea dataOnly="0" labelOnly="1" outline="0" axis="axisValues" fieldPosition="0"/>
    </format>
    <format dxfId="107">
      <pivotArea dataOnly="0" labelOnly="1" fieldPosition="0">
        <references count="1">
          <reference field="0" count="0"/>
        </references>
      </pivotArea>
    </format>
    <format dxfId="106">
      <pivotArea dataOnly="0" labelOnly="1" grandRow="1" outline="0" fieldPosition="0"/>
    </format>
    <format dxfId="105">
      <pivotArea type="all" dataOnly="0" outline="0" fieldPosition="0"/>
    </format>
    <format dxfId="104">
      <pivotArea outline="0" collapsedLevelsAreSubtotals="1" fieldPosition="0"/>
    </format>
    <format dxfId="103">
      <pivotArea field="0" type="button" dataOnly="0" labelOnly="1" outline="0" axis="axisRow" fieldPosition="0"/>
    </format>
    <format dxfId="102">
      <pivotArea dataOnly="0" labelOnly="1" outline="0" axis="axisValues" fieldPosition="0"/>
    </format>
    <format dxfId="101">
      <pivotArea dataOnly="0" labelOnly="1" fieldPosition="0">
        <references count="1">
          <reference field="0" count="0"/>
        </references>
      </pivotArea>
    </format>
    <format dxfId="100">
      <pivotArea dataOnly="0" labelOnly="1" grandRow="1" outline="0" fieldPosition="0"/>
    </format>
    <format dxfId="99">
      <pivotArea type="all" dataOnly="0" outline="0" fieldPosition="0"/>
    </format>
    <format dxfId="98">
      <pivotArea outline="0" collapsedLevelsAreSubtotals="1" fieldPosition="0"/>
    </format>
    <format dxfId="97">
      <pivotArea field="0" type="button" dataOnly="0" labelOnly="1" outline="0" axis="axisRow" fieldPosition="0"/>
    </format>
    <format dxfId="96">
      <pivotArea dataOnly="0" labelOnly="1" outline="0" axis="axisValues" fieldPosition="0"/>
    </format>
    <format dxfId="95">
      <pivotArea dataOnly="0" labelOnly="1" fieldPosition="0">
        <references count="1">
          <reference field="0" count="0"/>
        </references>
      </pivotArea>
    </format>
    <format dxfId="94">
      <pivotArea dataOnly="0" labelOnly="1" grandRow="1" outline="0" fieldPosition="0"/>
    </format>
    <format dxfId="93">
      <pivotArea type="all" dataOnly="0" outline="0" fieldPosition="0"/>
    </format>
    <format dxfId="92">
      <pivotArea field="0" type="button" dataOnly="0" labelOnly="1" outline="0" axis="axisRow" fieldPosition="0"/>
    </format>
    <format dxfId="91">
      <pivotArea dataOnly="0" labelOnly="1" outline="0" axis="axisValues" fieldPosition="0"/>
    </format>
    <format dxfId="90">
      <pivotArea dataOnly="0" labelOnly="1" grandRow="1" outline="0" fieldPosition="0"/>
    </format>
    <format dxfId="89">
      <pivotArea field="0" type="button" dataOnly="0" labelOnly="1" outline="0" axis="axisRow" fieldPosition="0"/>
    </format>
    <format dxfId="88">
      <pivotArea dataOnly="0" labelOnly="1" outline="0" axis="axisValues" fieldPosition="0"/>
    </format>
    <format dxfId="87">
      <pivotArea dataOnly="0" labelOnly="1" grandRow="1" outline="0" fieldPosition="0"/>
    </format>
    <format dxfId="86">
      <pivotArea type="all" dataOnly="0" outline="0" fieldPosition="0"/>
    </format>
    <format dxfId="85">
      <pivotArea outline="0" collapsedLevelsAreSubtotals="1" fieldPosition="0"/>
    </format>
    <format dxfId="84">
      <pivotArea field="0" type="button" dataOnly="0" labelOnly="1" outline="0" axis="axisRow" fieldPosition="0"/>
    </format>
    <format dxfId="83">
      <pivotArea dataOnly="0" labelOnly="1" outline="0" axis="axisValues" fieldPosition="0"/>
    </format>
    <format dxfId="82">
      <pivotArea dataOnly="0" labelOnly="1" fieldPosition="0">
        <references count="1">
          <reference field="0" count="0"/>
        </references>
      </pivotArea>
    </format>
    <format dxfId="81">
      <pivotArea dataOnly="0" labelOnly="1" grandRow="1" outline="0" fieldPosition="0"/>
    </format>
    <format dxfId="80">
      <pivotArea type="all" dataOnly="0" outline="0" fieldPosition="0"/>
    </format>
    <format dxfId="79">
      <pivotArea outline="0" collapsedLevelsAreSubtotals="1" fieldPosition="0"/>
    </format>
    <format dxfId="78">
      <pivotArea field="0" type="button" dataOnly="0" labelOnly="1" outline="0" axis="axisRow" fieldPosition="0"/>
    </format>
    <format dxfId="77">
      <pivotArea dataOnly="0" labelOnly="1" outline="0" axis="axisValues" fieldPosition="0"/>
    </format>
    <format dxfId="76">
      <pivotArea dataOnly="0" labelOnly="1" fieldPosition="0">
        <references count="1">
          <reference field="0" count="0"/>
        </references>
      </pivotArea>
    </format>
    <format dxfId="75">
      <pivotArea dataOnly="0" outline="0" axis="axisValues" fieldPosition="0"/>
    </format>
    <format dxfId="74">
      <pivotArea field="0" type="button" dataOnly="0" labelOnly="1" outline="0" axis="axisRow" fieldPosition="0"/>
    </format>
    <format dxfId="73">
      <pivotArea dataOnly="0" labelOnly="1" outline="0" axis="axisValues" fieldPosition="0"/>
    </format>
    <format dxfId="72">
      <pivotArea field="0" type="button" dataOnly="0" labelOnly="1" outline="0" axis="axisRow" fieldPosition="0"/>
    </format>
    <format dxfId="71">
      <pivotArea dataOnly="0" labelOnly="1" outline="0" axis="axisValues" fieldPosition="0"/>
    </format>
    <format dxfId="70">
      <pivotArea field="0" type="button" dataOnly="0" labelOnly="1" outline="0" axis="axisRow" fieldPosition="0"/>
    </format>
    <format dxfId="69">
      <pivotArea dataOnly="0" labelOnly="1" outline="0" axis="axisValues" fieldPosition="0"/>
    </format>
    <format dxfId="68">
      <pivotArea field="0" type="button" dataOnly="0" labelOnly="1" outline="0" axis="axisRow" fieldPosition="0"/>
    </format>
    <format dxfId="67">
      <pivotArea dataOnly="0" labelOnly="1" outline="0" axis="axisValues" fieldPosition="0"/>
    </format>
    <format dxfId="66">
      <pivotArea grandRow="1" outline="0" collapsedLevelsAreSubtotals="1" fieldPosition="0"/>
    </format>
    <format dxfId="65">
      <pivotArea dataOnly="0" labelOnly="1" grandRow="1" outline="0" fieldPosition="0"/>
    </format>
    <format dxfId="64">
      <pivotArea grandRow="1" outline="0" collapsedLevelsAreSubtotals="1" fieldPosition="0"/>
    </format>
    <format dxfId="63">
      <pivotArea dataOnly="0" labelOnly="1" grandRow="1" outline="0" fieldPosition="0"/>
    </format>
    <format dxfId="62">
      <pivotArea grandRow="1" outline="0" collapsedLevelsAreSubtotals="1" fieldPosition="0"/>
    </format>
    <format dxfId="61">
      <pivotArea dataOnly="0" labelOnly="1" grandRow="1" outline="0" fieldPosition="0"/>
    </format>
    <format dxfId="60">
      <pivotArea grandRow="1" outline="0" collapsedLevelsAreSubtotals="1" fieldPosition="0"/>
    </format>
    <format dxfId="59">
      <pivotArea dataOnly="0" labelOnly="1" grandRow="1" outline="0" fieldPosition="0"/>
    </format>
  </format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2" cacheId="1" applyNumberFormats="0" applyBorderFormats="0" applyFontFormats="0" applyPatternFormats="0" applyAlignmentFormats="0" applyWidthHeightFormats="1" dataCaption="Valores" grandTotalCaption="TOTAL GENERAL " updatedVersion="8" minRefreshableVersion="3" useAutoFormatting="1" itemPrintTitles="1" createdVersion="5" indent="0" outline="1" outlineData="1" multipleFieldFilters="0" chartFormat="25" rowHeaderCaption="Mes">
  <location ref="C17:D20" firstHeaderRow="1" firstDataRow="1" firstDataCol="1"/>
  <pivotFields count="4">
    <pivotField axis="axisRow" showAll="0" defaultSubtotal="0">
      <items count="4">
        <item m="1" x="2"/>
        <item m="1" x="3"/>
        <item x="0"/>
        <item x="1"/>
      </items>
    </pivotField>
    <pivotField showAll="0">
      <items count="8">
        <item m="1" x="6"/>
        <item x="0"/>
        <item x="1"/>
        <item m="1" x="4"/>
        <item m="1" x="3"/>
        <item x="2"/>
        <item m="1" x="5"/>
        <item t="default"/>
      </items>
    </pivotField>
    <pivotField showAll="0" defaultSubtotal="0">
      <items count="2">
        <item x="1"/>
        <item x="0"/>
      </items>
    </pivotField>
    <pivotField dataField="1" showAll="0"/>
  </pivotFields>
  <rowFields count="1">
    <field x="0"/>
  </rowFields>
  <rowItems count="3">
    <i>
      <x v="2"/>
    </i>
    <i>
      <x v="3"/>
    </i>
    <i t="grand">
      <x/>
    </i>
  </rowItems>
  <colItems count="1">
    <i/>
  </colItems>
  <dataFields count="1">
    <dataField name="Pasajeros Pago- Viaje" fld="3" baseField="0" baseItem="0" numFmtId="3"/>
  </dataFields>
  <formats count="59">
    <format dxfId="58">
      <pivotArea type="all" dataOnly="0" outline="0" fieldPosition="0"/>
    </format>
    <format dxfId="57">
      <pivotArea outline="0" collapsedLevelsAreSubtotals="1" fieldPosition="0"/>
    </format>
    <format dxfId="56">
      <pivotArea field="0" type="button" dataOnly="0" labelOnly="1" outline="0" axis="axisRow" fieldPosition="0"/>
    </format>
    <format dxfId="55">
      <pivotArea dataOnly="0" labelOnly="1" outline="0" axis="axisValues" fieldPosition="0"/>
    </format>
    <format dxfId="54">
      <pivotArea dataOnly="0" labelOnly="1" fieldPosition="0">
        <references count="1">
          <reference field="0" count="0"/>
        </references>
      </pivotArea>
    </format>
    <format dxfId="53">
      <pivotArea dataOnly="0" labelOnly="1" grandRow="1" outline="0" fieldPosition="0"/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field="0" type="button" dataOnly="0" labelOnly="1" outline="0" axis="axisRow" fieldPosition="0"/>
    </format>
    <format dxfId="49">
      <pivotArea dataOnly="0" labelOnly="1" outline="0" axis="axisValues" fieldPosition="0"/>
    </format>
    <format dxfId="48">
      <pivotArea dataOnly="0" labelOnly="1" fieldPosition="0">
        <references count="1">
          <reference field="0" count="0"/>
        </references>
      </pivotArea>
    </format>
    <format dxfId="47">
      <pivotArea dataOnly="0" labelOnly="1" grandRow="1" outline="0" fieldPosition="0"/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field="0" type="button" dataOnly="0" labelOnly="1" outline="0" axis="axisRow" fieldPosition="0"/>
    </format>
    <format dxfId="43">
      <pivotArea dataOnly="0" labelOnly="1" outline="0" axis="axisValues" fieldPosition="0"/>
    </format>
    <format dxfId="42">
      <pivotArea dataOnly="0" labelOnly="1" fieldPosition="0">
        <references count="1">
          <reference field="0" count="0"/>
        </references>
      </pivotArea>
    </format>
    <format dxfId="41">
      <pivotArea dataOnly="0" labelOnly="1" grandRow="1" outline="0" fieldPosition="0"/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field="0" type="button" dataOnly="0" labelOnly="1" outline="0" axis="axisRow" fieldPosition="0"/>
    </format>
    <format dxfId="37">
      <pivotArea dataOnly="0" labelOnly="1" outline="0" axis="axisValues" fieldPosition="0"/>
    </format>
    <format dxfId="36">
      <pivotArea dataOnly="0" labelOnly="1" fieldPosition="0">
        <references count="1">
          <reference field="0" count="0"/>
        </references>
      </pivotArea>
    </format>
    <format dxfId="35">
      <pivotArea dataOnly="0" labelOnly="1" grandRow="1" outline="0" fieldPosition="0"/>
    </format>
    <format dxfId="34">
      <pivotArea type="all" dataOnly="0" outline="0" fieldPosition="0"/>
    </format>
    <format dxfId="33">
      <pivotArea field="0" type="button" dataOnly="0" labelOnly="1" outline="0" axis="axisRow" fieldPosition="0"/>
    </format>
    <format dxfId="32">
      <pivotArea dataOnly="0" labelOnly="1" outline="0" axis="axisValues" fieldPosition="0"/>
    </format>
    <format dxfId="31">
      <pivotArea dataOnly="0" labelOnly="1" grandRow="1" outline="0" fieldPosition="0"/>
    </format>
    <format dxfId="30">
      <pivotArea field="0" type="button" dataOnly="0" labelOnly="1" outline="0" axis="axisRow" fieldPosition="0"/>
    </format>
    <format dxfId="29">
      <pivotArea dataOnly="0" labelOnly="1" outline="0" axis="axisValues" fieldPosition="0"/>
    </format>
    <format dxfId="28">
      <pivotArea dataOnly="0" labelOnly="1" grandRow="1" outline="0" fieldPosition="0"/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0" type="button" dataOnly="0" labelOnly="1" outline="0" axis="axisRow" fieldPosition="0"/>
    </format>
    <format dxfId="24">
      <pivotArea dataOnly="0" labelOnly="1" outline="0" axis="axisValues" fieldPosition="0"/>
    </format>
    <format dxfId="23">
      <pivotArea dataOnly="0" labelOnly="1" fieldPosition="0">
        <references count="1">
          <reference field="0" count="0"/>
        </references>
      </pivotArea>
    </format>
    <format dxfId="22">
      <pivotArea dataOnly="0" labelOnly="1" grandRow="1" outline="0" fieldPosition="0"/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0" type="button" dataOnly="0" labelOnly="1" outline="0" axis="axisRow" fieldPosition="0"/>
    </format>
    <format dxfId="18">
      <pivotArea dataOnly="0" labelOnly="1" outline="0" axis="axisValues" fieldPosition="0"/>
    </format>
    <format dxfId="17">
      <pivotArea dataOnly="0" labelOnly="1" fieldPosition="0">
        <references count="1">
          <reference field="0" count="0"/>
        </references>
      </pivotArea>
    </format>
    <format dxfId="16">
      <pivotArea dataOnly="0" outline="0" axis="axisValues" fieldPosition="0"/>
    </format>
    <format dxfId="15">
      <pivotArea field="0" type="button" dataOnly="0" labelOnly="1" outline="0" axis="axisRow" fieldPosition="0"/>
    </format>
    <format dxfId="14">
      <pivotArea dataOnly="0" labelOnly="1" outline="0" axis="axisValues" fieldPosition="0"/>
    </format>
    <format dxfId="13">
      <pivotArea field="0" type="button" dataOnly="0" labelOnly="1" outline="0" axis="axisRow" fieldPosition="0"/>
    </format>
    <format dxfId="12">
      <pivotArea dataOnly="0" labelOnly="1" outline="0" axis="axisValues" fieldPosition="0"/>
    </format>
    <format dxfId="11">
      <pivotArea field="0" type="button" dataOnly="0" labelOnly="1" outline="0" axis="axisRow" fieldPosition="0"/>
    </format>
    <format dxfId="10">
      <pivotArea dataOnly="0" labelOnly="1" outline="0" axis="axisValues" fieldPosition="0"/>
    </format>
    <format dxfId="9">
      <pivotArea field="0" type="button" dataOnly="0" labelOnly="1" outline="0" axis="axisRow" fieldPosition="0"/>
    </format>
    <format dxfId="8">
      <pivotArea dataOnly="0" labelOnly="1" outline="0" axis="axisValues" fieldPosition="0"/>
    </format>
    <format dxfId="7">
      <pivotArea grandRow="1" outline="0" collapsedLevelsAreSubtotals="1" fieldPosition="0"/>
    </format>
    <format dxfId="6">
      <pivotArea dataOnly="0" labelOnly="1" grandRow="1" outline="0" fieldPosition="0"/>
    </format>
    <format dxfId="5">
      <pivotArea grandRow="1" outline="0" collapsedLevelsAreSubtotals="1" fieldPosition="0"/>
    </format>
    <format dxfId="4">
      <pivotArea dataOnly="0" labelOnly="1" grandRow="1" outline="0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1" xr10:uid="{00000000-0013-0000-FFFF-FFFF03000000}" sourceName="Mes">
  <pivotTables>
    <pivotTable tabId="7" name="Tabla dinámica3"/>
  </pivotTables>
  <data>
    <tabular pivotCacheId="28">
      <items count="18">
        <i x="0" s="1"/>
        <i x="1" s="1" nd="1"/>
        <i x="2" s="1" nd="1"/>
        <i x="3" s="1" nd="1"/>
        <i x="4" s="1" nd="1"/>
        <i x="5" s="1" nd="1"/>
        <i x="6" s="1" nd="1"/>
        <i x="9" s="1" nd="1"/>
        <i x="10" s="1" nd="1"/>
        <i x="11" s="1" nd="1"/>
        <i x="12" s="1" nd="1"/>
        <i x="13" s="1" nd="1"/>
        <i x="14" s="1" nd="1"/>
        <i x="15" s="1" nd="1"/>
        <i x="16" s="1" nd="1"/>
        <i x="17" s="1" nd="1"/>
        <i x="7" s="1" nd="1"/>
        <i x="8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rredor1" xr10:uid="{00000000-0013-0000-FFFF-FFFF04000000}" sourceName="Corredor">
  <pivotTables>
    <pivotTable tabId="7" name="Tabla dinámica3"/>
  </pivotTables>
  <data>
    <tabular pivotCacheId="28">
      <items count="7">
        <i x="0" s="1"/>
        <i x="1" s="1"/>
        <i x="2" s="1"/>
        <i x="6" s="1" nd="1"/>
        <i x="4" s="1" nd="1"/>
        <i x="3" s="1" nd="1"/>
        <i x="5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eleccionar_por1" xr10:uid="{00000000-0013-0000-FFFF-FFFF05000000}" sourceName="Seleccionar por:">
  <pivotTables>
    <pivotTable tabId="7" name="Tabla dinámica3"/>
  </pivotTables>
  <data>
    <tabular pivotCacheId="28">
      <items count="2">
        <i x="1" s="1"/>
        <i x="0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11" xr10:uid="{00000000-0013-0000-FFFF-FFFF06000000}" sourceName="Mes">
  <pivotTables>
    <pivotTable tabId="8" name="TablaDinámica2"/>
  </pivotTables>
  <data>
    <tabular pivotCacheId="22">
      <items count="4">
        <i x="0" s="1"/>
        <i x="2" s="1" nd="1"/>
        <i x="3" s="1" nd="1"/>
        <i x="1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rredor11" xr10:uid="{00000000-0013-0000-FFFF-FFFF07000000}" sourceName="Corredor">
  <pivotTables>
    <pivotTable tabId="8" name="TablaDinámica2"/>
  </pivotTables>
  <data>
    <tabular pivotCacheId="22">
      <items count="7">
        <i x="0" s="1"/>
        <i x="1" s="1"/>
        <i x="2" s="1"/>
        <i x="6" s="1" nd="1"/>
        <i x="4" s="1" nd="1"/>
        <i x="3" s="1" nd="1"/>
        <i x="5" s="1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eleccionar_por11" xr10:uid="{00000000-0013-0000-FFFF-FFFF08000000}" sourceName="Seleccionar por:">
  <pivotTables>
    <pivotTable tabId="8" name="TablaDinámica2"/>
  </pivotTables>
  <data>
    <tabular pivotCacheId="22">
      <items count="2">
        <i x="1" s="1"/>
        <i x="0" s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" xr10:uid="{00000000-0013-0000-FFFF-FFFF09000000}" sourceName="Mes">
  <pivotTables>
    <pivotTable tabId="5" name="Tabla dinámica3"/>
  </pivotTables>
  <data>
    <tabular pivotCacheId="464347709">
      <items count="3">
        <i x="0" s="1"/>
        <i x="1" s="1"/>
        <i x="2" s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eleccionar_por" xr10:uid="{00000000-0013-0000-FFFF-FFFF02000000}" sourceName="Seleccionar por:">
  <pivotTables>
    <pivotTable tabId="5" name="Tabla dinámica3"/>
  </pivotTables>
  <data>
    <tabular pivotCacheId="464347709">
      <items count="2">
        <i x="1" s="1"/>
        <i x="0" s="1"/>
      </items>
    </tabular>
  </data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rredor" xr10:uid="{00000000-0013-0000-FFFF-FFFF01000000}" sourceName="Corredor">
  <pivotTables>
    <pivotTable tabId="5" name="Tabla dinámica3"/>
  </pivotTables>
  <data>
    <tabular pivotCacheId="464347709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" xr10:uid="{00000000-0014-0000-FFFF-FFFF03000000}" cache="SegmentaciónDeDatos_Mes" caption="Mes" columnCount="3" rowHeight="241300"/>
  <slicer name="Seleccionar por:" xr10:uid="{00000000-0014-0000-FFFF-FFFF02000000}" cache="SegmentaciónDeDatos_Seleccionar_por" caption="Seleccionar por:" rowHeight="241300"/>
  <slicer name="Corredor" xr10:uid="{00000000-0014-0000-FFFF-FFFF01000000}" cache="SegmentaciónDeDatos_Corredor" caption="Corredor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 1" xr10:uid="{00000000-0014-0000-FFFF-FFFF04000000}" cache="SegmentaciónDeDatos_Mes1" caption="Mes" columnCount="3" rowHeight="241300"/>
  <slicer name="Corredor 1" xr10:uid="{00000000-0014-0000-FFFF-FFFF05000000}" cache="SegmentaciónDeDatos_Corredor1" caption="Corredor" rowHeight="241300"/>
  <slicer name="Seleccionar por: 1" xr10:uid="{00000000-0014-0000-FFFF-FFFF06000000}" cache="SegmentaciónDeDatos_Seleccionar_por1" caption="Seleccionar por: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 2" xr10:uid="{00000000-0014-0000-FFFF-FFFF07000000}" cache="SegmentaciónDeDatos_Mes11" caption="Mes" columnCount="3" rowHeight="241300"/>
  <slicer name="Corredor 2" xr10:uid="{00000000-0014-0000-FFFF-FFFF08000000}" cache="SegmentaciónDeDatos_Corredor11" caption="Corredor" rowHeight="241300"/>
  <slicer name="Seleccionar por: 2" xr10:uid="{00000000-0014-0000-FFFF-FFFF09000000}" cache="SegmentaciónDeDatos_Seleccionar_por11" caption="Seleccionar por: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Relationship Id="rId4" Type="http://schemas.microsoft.com/office/2007/relationships/slicer" Target="../slicers/slicer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61"/>
  <sheetViews>
    <sheetView showGridLines="0" tabSelected="1" zoomScale="90" zoomScaleNormal="90" zoomScaleSheetLayoutView="100" workbookViewId="0">
      <selection activeCell="L6" sqref="L6"/>
    </sheetView>
  </sheetViews>
  <sheetFormatPr baseColWidth="10" defaultColWidth="11.42578125" defaultRowHeight="15" x14ac:dyDescent="0.25"/>
  <cols>
    <col min="1" max="1" width="13.28515625" style="1" customWidth="1"/>
    <col min="2" max="2" width="15.5703125" style="1" bestFit="1" customWidth="1"/>
    <col min="3" max="3" width="17.5703125" style="1" customWidth="1"/>
    <col min="4" max="4" width="6.28515625" style="1" customWidth="1"/>
    <col min="5" max="5" width="13.7109375" style="1" customWidth="1"/>
    <col min="6" max="8" width="5.85546875" style="1" customWidth="1"/>
    <col min="9" max="9" width="18.28515625" style="1" customWidth="1"/>
    <col min="10" max="16384" width="11.42578125" style="1"/>
  </cols>
  <sheetData>
    <row r="2" spans="2:10" ht="58.5" customHeight="1" x14ac:dyDescent="0.25">
      <c r="B2" s="30" t="s">
        <v>27</v>
      </c>
      <c r="C2" s="30"/>
      <c r="D2" s="30"/>
      <c r="E2" s="30"/>
      <c r="F2" s="30"/>
      <c r="G2" s="30"/>
      <c r="H2" s="30"/>
      <c r="I2" s="30"/>
      <c r="J2" s="30"/>
    </row>
    <row r="4" spans="2:10" ht="12.75" customHeight="1" x14ac:dyDescent="0.25"/>
    <row r="5" spans="2:10" ht="15" customHeight="1" x14ac:dyDescent="0.25">
      <c r="B5" s="28"/>
      <c r="C5" s="28"/>
      <c r="D5" s="28"/>
      <c r="E5" s="28"/>
      <c r="F5" s="28"/>
      <c r="G5" s="28"/>
    </row>
    <row r="6" spans="2:10" x14ac:dyDescent="0.25">
      <c r="B6" s="2"/>
    </row>
    <row r="7" spans="2:10" x14ac:dyDescent="0.25">
      <c r="B7" s="2"/>
    </row>
    <row r="8" spans="2:10" x14ac:dyDescent="0.25">
      <c r="B8" s="3"/>
    </row>
    <row r="9" spans="2:10" ht="15" customHeight="1" x14ac:dyDescent="0.25">
      <c r="B9" s="4"/>
    </row>
    <row r="10" spans="2:10" x14ac:dyDescent="0.25">
      <c r="B10" s="4"/>
    </row>
    <row r="11" spans="2:10" x14ac:dyDescent="0.25">
      <c r="F11" s="29"/>
    </row>
    <row r="12" spans="2:10" ht="15" customHeight="1" x14ac:dyDescent="0.25">
      <c r="F12" s="29"/>
    </row>
    <row r="13" spans="2:10" ht="15" customHeight="1" x14ac:dyDescent="0.25">
      <c r="B13" s="5"/>
      <c r="F13" s="29"/>
    </row>
    <row r="14" spans="2:10" x14ac:dyDescent="0.25">
      <c r="B14" s="5"/>
    </row>
    <row r="16" spans="2:10" ht="15" customHeight="1" x14ac:dyDescent="0.25"/>
    <row r="18" spans="2:4" x14ac:dyDescent="0.25">
      <c r="D18" s="6"/>
    </row>
    <row r="19" spans="2:4" x14ac:dyDescent="0.25">
      <c r="D19" s="7"/>
    </row>
    <row r="20" spans="2:4" x14ac:dyDescent="0.25">
      <c r="D20" s="7"/>
    </row>
    <row r="21" spans="2:4" x14ac:dyDescent="0.25">
      <c r="B21" s="12" t="s">
        <v>0</v>
      </c>
      <c r="C21" s="12" t="s">
        <v>1</v>
      </c>
      <c r="D21" s="7"/>
    </row>
    <row r="22" spans="2:4" x14ac:dyDescent="0.25">
      <c r="B22" s="13" t="s">
        <v>2</v>
      </c>
      <c r="C22" s="14">
        <v>9890321</v>
      </c>
      <c r="D22" s="7"/>
    </row>
    <row r="23" spans="2:4" x14ac:dyDescent="0.25">
      <c r="B23" s="13" t="s">
        <v>3</v>
      </c>
      <c r="C23" s="14">
        <v>8993091</v>
      </c>
      <c r="D23" s="7"/>
    </row>
    <row r="24" spans="2:4" x14ac:dyDescent="0.25">
      <c r="B24" s="13" t="s">
        <v>4</v>
      </c>
      <c r="C24" s="14">
        <v>10271098</v>
      </c>
      <c r="D24" s="7"/>
    </row>
    <row r="25" spans="2:4" x14ac:dyDescent="0.25">
      <c r="B25" s="12" t="s">
        <v>10</v>
      </c>
      <c r="C25" s="15">
        <v>29154510</v>
      </c>
      <c r="D25" s="7"/>
    </row>
    <row r="26" spans="2:4" x14ac:dyDescent="0.25">
      <c r="B26"/>
      <c r="C26"/>
      <c r="D26" s="7"/>
    </row>
    <row r="27" spans="2:4" x14ac:dyDescent="0.25">
      <c r="B27"/>
      <c r="C27"/>
    </row>
    <row r="28" spans="2:4" x14ac:dyDescent="0.25">
      <c r="B28"/>
      <c r="C28"/>
    </row>
    <row r="29" spans="2:4" x14ac:dyDescent="0.25">
      <c r="B29"/>
      <c r="C29"/>
      <c r="D29"/>
    </row>
    <row r="30" spans="2:4" x14ac:dyDescent="0.25">
      <c r="B30"/>
      <c r="C30"/>
    </row>
    <row r="31" spans="2:4" x14ac:dyDescent="0.25">
      <c r="B31"/>
      <c r="C31"/>
    </row>
    <row r="32" spans="2:4" x14ac:dyDescent="0.25">
      <c r="B32"/>
      <c r="C32"/>
    </row>
    <row r="33" spans="2:9" x14ac:dyDescent="0.25">
      <c r="B33"/>
      <c r="C33"/>
      <c r="I33" s="16"/>
    </row>
    <row r="34" spans="2:9" x14ac:dyDescent="0.25">
      <c r="B34"/>
      <c r="C34"/>
    </row>
    <row r="35" spans="2:9" x14ac:dyDescent="0.25">
      <c r="B35"/>
      <c r="C35"/>
    </row>
    <row r="36" spans="2:9" x14ac:dyDescent="0.25">
      <c r="B36"/>
      <c r="C36"/>
    </row>
    <row r="37" spans="2:9" x14ac:dyDescent="0.25">
      <c r="B37"/>
      <c r="C37"/>
    </row>
    <row r="38" spans="2:9" x14ac:dyDescent="0.25">
      <c r="B38"/>
      <c r="C38"/>
    </row>
    <row r="39" spans="2:9" x14ac:dyDescent="0.25">
      <c r="B39"/>
      <c r="C39"/>
    </row>
    <row r="40" spans="2:9" x14ac:dyDescent="0.25">
      <c r="B40"/>
      <c r="C40"/>
    </row>
    <row r="41" spans="2:9" x14ac:dyDescent="0.25">
      <c r="B41"/>
      <c r="C41"/>
    </row>
    <row r="42" spans="2:9" x14ac:dyDescent="0.25">
      <c r="B42"/>
      <c r="C42"/>
    </row>
    <row r="43" spans="2:9" x14ac:dyDescent="0.25">
      <c r="B43"/>
      <c r="C43"/>
    </row>
    <row r="44" spans="2:9" x14ac:dyDescent="0.25">
      <c r="B44"/>
      <c r="C44"/>
    </row>
    <row r="45" spans="2:9" x14ac:dyDescent="0.25">
      <c r="B45"/>
      <c r="C45"/>
    </row>
    <row r="46" spans="2:9" x14ac:dyDescent="0.25">
      <c r="B46"/>
      <c r="C46"/>
    </row>
    <row r="47" spans="2:9" x14ac:dyDescent="0.25">
      <c r="B47"/>
      <c r="C47"/>
    </row>
    <row r="48" spans="2:9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</sheetData>
  <mergeCells count="3">
    <mergeCell ref="B5:G5"/>
    <mergeCell ref="F11:F13"/>
    <mergeCell ref="B2:J2"/>
  </mergeCells>
  <pageMargins left="0.70866141732283472" right="0.70866141732283472" top="0.74803149606299213" bottom="0.74803149606299213" header="0.31496062992125984" footer="0.31496062992125984"/>
  <pageSetup paperSize="9" scale="94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M27"/>
  <sheetViews>
    <sheetView view="pageBreakPreview" zoomScale="80" zoomScaleNormal="100" zoomScaleSheetLayoutView="80" workbookViewId="0">
      <selection activeCell="P7" sqref="P7"/>
    </sheetView>
  </sheetViews>
  <sheetFormatPr baseColWidth="10" defaultColWidth="11.42578125" defaultRowHeight="27.75" customHeight="1" x14ac:dyDescent="0.25"/>
  <cols>
    <col min="1" max="1" width="11.42578125" style="1"/>
    <col min="2" max="2" width="2.7109375" style="1" customWidth="1"/>
    <col min="3" max="3" width="13.5703125" style="1" customWidth="1"/>
    <col min="4" max="4" width="15.85546875" style="1" customWidth="1"/>
    <col min="5" max="5" width="20.28515625" style="1" customWidth="1"/>
    <col min="6" max="6" width="15.42578125" style="1" customWidth="1"/>
    <col min="7" max="7" width="1.7109375" style="1" customWidth="1"/>
    <col min="8" max="9" width="18.5703125" style="1" customWidth="1"/>
    <col min="10" max="10" width="18.28515625" style="1" customWidth="1"/>
    <col min="11" max="16384" width="11.42578125" style="1"/>
  </cols>
  <sheetData>
    <row r="2" spans="3:13" ht="63.75" customHeight="1" x14ac:dyDescent="0.35">
      <c r="C2" s="30" t="s">
        <v>11</v>
      </c>
      <c r="D2" s="31"/>
      <c r="E2" s="31"/>
      <c r="F2" s="31"/>
      <c r="H2" s="9"/>
      <c r="I2" s="9"/>
    </row>
    <row r="3" spans="3:13" ht="27.75" customHeight="1" x14ac:dyDescent="0.35">
      <c r="I3" s="9"/>
    </row>
    <row r="4" spans="3:13" ht="27.75" customHeight="1" x14ac:dyDescent="0.25">
      <c r="C4" s="28"/>
      <c r="D4" s="28"/>
      <c r="E4" s="28"/>
      <c r="F4" s="28"/>
      <c r="G4" s="28"/>
      <c r="H4" s="28"/>
    </row>
    <row r="5" spans="3:13" ht="27.75" customHeight="1" x14ac:dyDescent="0.25">
      <c r="C5" s="2"/>
    </row>
    <row r="6" spans="3:13" ht="27.75" customHeight="1" x14ac:dyDescent="0.25">
      <c r="C6" s="2"/>
    </row>
    <row r="7" spans="3:13" ht="27.75" customHeight="1" x14ac:dyDescent="0.25">
      <c r="C7" s="3"/>
    </row>
    <row r="8" spans="3:13" ht="27.75" customHeight="1" x14ac:dyDescent="0.25">
      <c r="C8" s="4"/>
    </row>
    <row r="9" spans="3:13" ht="27.75" customHeight="1" x14ac:dyDescent="0.25">
      <c r="C9" s="4"/>
    </row>
    <row r="10" spans="3:13" ht="27.75" customHeight="1" x14ac:dyDescent="0.25">
      <c r="G10" s="29"/>
    </row>
    <row r="11" spans="3:13" ht="27.75" customHeight="1" x14ac:dyDescent="0.25">
      <c r="G11" s="29"/>
    </row>
    <row r="12" spans="3:13" ht="27.75" customHeight="1" x14ac:dyDescent="0.25">
      <c r="C12" s="5"/>
      <c r="G12" s="29"/>
    </row>
    <row r="14" spans="3:13" s="10" customFormat="1" ht="15" x14ac:dyDescent="0.25">
      <c r="D14" s="25" t="s">
        <v>0</v>
      </c>
      <c r="E14" s="26" t="s">
        <v>12</v>
      </c>
      <c r="I14" s="1"/>
      <c r="J14" s="1"/>
      <c r="K14" s="1"/>
      <c r="L14" s="1"/>
      <c r="M14" s="1"/>
    </row>
    <row r="15" spans="3:13" ht="27.75" customHeight="1" x14ac:dyDescent="0.25">
      <c r="D15" s="6" t="s">
        <v>2</v>
      </c>
      <c r="E15" s="7">
        <v>9158481</v>
      </c>
      <c r="I15" s="10"/>
      <c r="J15" s="10"/>
      <c r="K15" s="10"/>
      <c r="L15" s="10"/>
      <c r="M15" s="10"/>
    </row>
    <row r="16" spans="3:13" ht="15" x14ac:dyDescent="0.25">
      <c r="D16" s="6" t="s">
        <v>3</v>
      </c>
      <c r="E16" s="7"/>
    </row>
    <row r="17" spans="4:5" ht="15" x14ac:dyDescent="0.25">
      <c r="D17" s="6" t="s">
        <v>4</v>
      </c>
      <c r="E17" s="7"/>
    </row>
    <row r="18" spans="4:5" ht="15" x14ac:dyDescent="0.25">
      <c r="D18" s="6" t="s">
        <v>5</v>
      </c>
      <c r="E18" s="7"/>
    </row>
    <row r="19" spans="4:5" ht="15" x14ac:dyDescent="0.25">
      <c r="D19" s="6" t="s">
        <v>6</v>
      </c>
      <c r="E19" s="7"/>
    </row>
    <row r="20" spans="4:5" ht="15" x14ac:dyDescent="0.25">
      <c r="D20" s="6" t="s">
        <v>19</v>
      </c>
      <c r="E20" s="7"/>
    </row>
    <row r="21" spans="4:5" ht="15" x14ac:dyDescent="0.25">
      <c r="D21" s="6" t="s">
        <v>20</v>
      </c>
      <c r="E21" s="7"/>
    </row>
    <row r="22" spans="4:5" ht="15" x14ac:dyDescent="0.25">
      <c r="D22" s="6" t="s">
        <v>21</v>
      </c>
      <c r="E22" s="7"/>
    </row>
    <row r="23" spans="4:5" ht="27.75" customHeight="1" x14ac:dyDescent="0.25">
      <c r="D23" s="6" t="s">
        <v>22</v>
      </c>
      <c r="E23" s="7"/>
    </row>
    <row r="24" spans="4:5" ht="15" x14ac:dyDescent="0.25">
      <c r="D24" s="26" t="s">
        <v>10</v>
      </c>
      <c r="E24" s="27">
        <v>9158481</v>
      </c>
    </row>
    <row r="25" spans="4:5" ht="27.75" customHeight="1" x14ac:dyDescent="0.25">
      <c r="D25"/>
      <c r="E25"/>
    </row>
    <row r="26" spans="4:5" ht="27.75" customHeight="1" x14ac:dyDescent="0.25">
      <c r="D26"/>
      <c r="E26"/>
    </row>
    <row r="27" spans="4:5" ht="15" x14ac:dyDescent="0.25">
      <c r="D27"/>
      <c r="E27"/>
    </row>
  </sheetData>
  <mergeCells count="3">
    <mergeCell ref="C4:H4"/>
    <mergeCell ref="G10:G12"/>
    <mergeCell ref="C2:F2"/>
  </mergeCells>
  <printOptions horizontalCentered="1"/>
  <pageMargins left="0.39370078740157483" right="0.39370078740157483" top="0.74803149606299213" bottom="0.74803149606299213" header="0" footer="0"/>
  <pageSetup paperSize="9" scale="125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83"/>
  <sheetViews>
    <sheetView showGridLines="0" topLeftCell="A10" zoomScale="145" zoomScaleNormal="145" workbookViewId="0">
      <selection activeCell="G19" activeCellId="2" sqref="G15 G17 G19"/>
    </sheetView>
  </sheetViews>
  <sheetFormatPr baseColWidth="10" defaultColWidth="11.42578125" defaultRowHeight="15" x14ac:dyDescent="0.25"/>
  <cols>
    <col min="3" max="3" width="19.42578125" customWidth="1"/>
    <col min="4" max="4" width="25.140625" customWidth="1"/>
    <col min="5" max="5" width="15.85546875" customWidth="1"/>
  </cols>
  <sheetData>
    <row r="1" spans="2:7" x14ac:dyDescent="0.25">
      <c r="B1" s="8" t="s">
        <v>0</v>
      </c>
      <c r="C1" s="8" t="s">
        <v>13</v>
      </c>
      <c r="D1" s="8" t="s">
        <v>14</v>
      </c>
      <c r="E1" s="8" t="s">
        <v>15</v>
      </c>
      <c r="F1" s="8" t="s">
        <v>16</v>
      </c>
    </row>
    <row r="2" spans="2:7" x14ac:dyDescent="0.25">
      <c r="B2" s="17" t="s">
        <v>2</v>
      </c>
      <c r="C2" s="17" t="s">
        <v>7</v>
      </c>
      <c r="D2" s="17" t="s">
        <v>17</v>
      </c>
      <c r="E2" s="18">
        <v>3206201</v>
      </c>
      <c r="F2" s="17"/>
    </row>
    <row r="3" spans="2:7" x14ac:dyDescent="0.25">
      <c r="B3" s="17" t="s">
        <v>2</v>
      </c>
      <c r="C3" s="17" t="s">
        <v>7</v>
      </c>
      <c r="D3" s="17" t="s">
        <v>18</v>
      </c>
      <c r="E3" s="18">
        <v>2075600</v>
      </c>
      <c r="F3" s="19"/>
      <c r="G3" s="11">
        <f>SUM(E2:E3)</f>
        <v>5281801</v>
      </c>
    </row>
    <row r="4" spans="2:7" x14ac:dyDescent="0.25">
      <c r="B4" s="17" t="s">
        <v>2</v>
      </c>
      <c r="C4" s="17" t="s">
        <v>8</v>
      </c>
      <c r="D4" s="17" t="s">
        <v>17</v>
      </c>
      <c r="E4" s="18">
        <v>1721339</v>
      </c>
      <c r="F4" s="17"/>
    </row>
    <row r="5" spans="2:7" x14ac:dyDescent="0.25">
      <c r="B5" s="17" t="s">
        <v>2</v>
      </c>
      <c r="C5" s="17" t="s">
        <v>8</v>
      </c>
      <c r="D5" s="17" t="s">
        <v>18</v>
      </c>
      <c r="E5" s="18">
        <v>731300</v>
      </c>
      <c r="F5" s="17"/>
      <c r="G5" s="11">
        <f>SUM(E4:E5)</f>
        <v>2452639</v>
      </c>
    </row>
    <row r="6" spans="2:7" x14ac:dyDescent="0.25">
      <c r="B6" s="17" t="s">
        <v>2</v>
      </c>
      <c r="C6" s="17" t="s">
        <v>9</v>
      </c>
      <c r="D6" s="17" t="s">
        <v>17</v>
      </c>
      <c r="E6" s="18">
        <v>1417881</v>
      </c>
      <c r="F6" s="17"/>
    </row>
    <row r="7" spans="2:7" x14ac:dyDescent="0.25">
      <c r="B7" s="17" t="s">
        <v>2</v>
      </c>
      <c r="C7" s="17" t="s">
        <v>9</v>
      </c>
      <c r="D7" s="17" t="s">
        <v>18</v>
      </c>
      <c r="E7" s="18">
        <v>738000</v>
      </c>
      <c r="F7" s="19"/>
      <c r="G7" s="11">
        <f>SUM(E6:E7)</f>
        <v>2155881</v>
      </c>
    </row>
    <row r="8" spans="2:7" x14ac:dyDescent="0.25">
      <c r="B8" s="20" t="s">
        <v>3</v>
      </c>
      <c r="C8" s="20" t="s">
        <v>7</v>
      </c>
      <c r="D8" s="20" t="s">
        <v>17</v>
      </c>
      <c r="E8" s="21">
        <v>2880889</v>
      </c>
      <c r="F8" s="22"/>
    </row>
    <row r="9" spans="2:7" x14ac:dyDescent="0.25">
      <c r="B9" s="20" t="s">
        <v>3</v>
      </c>
      <c r="C9" s="20" t="s">
        <v>7</v>
      </c>
      <c r="D9" s="20" t="s">
        <v>18</v>
      </c>
      <c r="E9" s="21">
        <v>1932800</v>
      </c>
      <c r="F9" s="20"/>
      <c r="G9" s="11">
        <f>SUM(E8:E9)</f>
        <v>4813689</v>
      </c>
    </row>
    <row r="10" spans="2:7" x14ac:dyDescent="0.25">
      <c r="B10" s="20" t="s">
        <v>3</v>
      </c>
      <c r="C10" s="20" t="s">
        <v>8</v>
      </c>
      <c r="D10" s="20" t="s">
        <v>17</v>
      </c>
      <c r="E10" s="21">
        <v>1496024</v>
      </c>
      <c r="F10" s="20"/>
    </row>
    <row r="11" spans="2:7" x14ac:dyDescent="0.25">
      <c r="B11" s="20" t="s">
        <v>3</v>
      </c>
      <c r="C11" s="20" t="s">
        <v>8</v>
      </c>
      <c r="D11" s="20" t="s">
        <v>18</v>
      </c>
      <c r="E11" s="21">
        <v>689800</v>
      </c>
      <c r="F11" s="20"/>
      <c r="G11" s="11">
        <f>SUM(E10:E11)</f>
        <v>2185824</v>
      </c>
    </row>
    <row r="12" spans="2:7" x14ac:dyDescent="0.25">
      <c r="B12" s="20" t="s">
        <v>3</v>
      </c>
      <c r="C12" s="20" t="s">
        <v>9</v>
      </c>
      <c r="D12" s="20" t="s">
        <v>17</v>
      </c>
      <c r="E12" s="21">
        <v>1287678</v>
      </c>
      <c r="F12" s="20"/>
    </row>
    <row r="13" spans="2:7" x14ac:dyDescent="0.25">
      <c r="B13" s="20" t="s">
        <v>3</v>
      </c>
      <c r="C13" s="20" t="s">
        <v>9</v>
      </c>
      <c r="D13" s="20" t="s">
        <v>18</v>
      </c>
      <c r="E13" s="21">
        <v>705900</v>
      </c>
      <c r="F13" s="22"/>
      <c r="G13" s="11">
        <f>SUM(E12:E13)</f>
        <v>1993578</v>
      </c>
    </row>
    <row r="14" spans="2:7" x14ac:dyDescent="0.25">
      <c r="B14" s="17" t="s">
        <v>4</v>
      </c>
      <c r="C14" s="17" t="s">
        <v>7</v>
      </c>
      <c r="D14" s="17" t="s">
        <v>17</v>
      </c>
      <c r="E14" s="18">
        <v>3051395</v>
      </c>
      <c r="F14" s="17"/>
    </row>
    <row r="15" spans="2:7" x14ac:dyDescent="0.25">
      <c r="B15" s="17" t="s">
        <v>4</v>
      </c>
      <c r="C15" s="17" t="s">
        <v>7</v>
      </c>
      <c r="D15" s="17" t="s">
        <v>18</v>
      </c>
      <c r="E15" s="18">
        <v>2314600</v>
      </c>
      <c r="F15" s="17"/>
      <c r="G15" s="11">
        <f>SUM(E14:E15)</f>
        <v>5365995</v>
      </c>
    </row>
    <row r="16" spans="2:7" x14ac:dyDescent="0.25">
      <c r="B16" s="17" t="s">
        <v>4</v>
      </c>
      <c r="C16" s="17" t="s">
        <v>8</v>
      </c>
      <c r="D16" s="17" t="s">
        <v>17</v>
      </c>
      <c r="E16" s="18">
        <v>1675056</v>
      </c>
      <c r="F16" s="17"/>
    </row>
    <row r="17" spans="2:7" x14ac:dyDescent="0.25">
      <c r="B17" s="17" t="s">
        <v>4</v>
      </c>
      <c r="C17" s="17" t="s">
        <v>8</v>
      </c>
      <c r="D17" s="17" t="s">
        <v>18</v>
      </c>
      <c r="E17" s="18">
        <v>845300</v>
      </c>
      <c r="F17" s="17"/>
      <c r="G17" s="11">
        <f>SUM(E16:E17)</f>
        <v>2520356</v>
      </c>
    </row>
    <row r="18" spans="2:7" x14ac:dyDescent="0.25">
      <c r="B18" s="17" t="s">
        <v>4</v>
      </c>
      <c r="C18" s="17" t="s">
        <v>9</v>
      </c>
      <c r="D18" s="17" t="s">
        <v>17</v>
      </c>
      <c r="E18" s="18">
        <v>1524247</v>
      </c>
      <c r="F18" s="19"/>
    </row>
    <row r="19" spans="2:7" x14ac:dyDescent="0.25">
      <c r="B19" s="17" t="s">
        <v>4</v>
      </c>
      <c r="C19" s="17" t="s">
        <v>9</v>
      </c>
      <c r="D19" s="17" t="s">
        <v>18</v>
      </c>
      <c r="E19" s="18">
        <v>860500</v>
      </c>
      <c r="F19" s="19"/>
      <c r="G19" s="11">
        <f>SUM(E18:E19)</f>
        <v>2384747</v>
      </c>
    </row>
    <row r="20" spans="2:7" x14ac:dyDescent="0.25">
      <c r="B20" s="20" t="s">
        <v>5</v>
      </c>
      <c r="C20" s="20" t="s">
        <v>7</v>
      </c>
      <c r="D20" s="20" t="s">
        <v>17</v>
      </c>
      <c r="E20" s="21"/>
      <c r="F20" s="20"/>
    </row>
    <row r="21" spans="2:7" x14ac:dyDescent="0.25">
      <c r="B21" s="20" t="s">
        <v>5</v>
      </c>
      <c r="C21" s="20" t="s">
        <v>7</v>
      </c>
      <c r="D21" s="20" t="s">
        <v>18</v>
      </c>
      <c r="E21" s="21"/>
      <c r="F21" s="20"/>
      <c r="G21" s="11">
        <f>+E20+E21</f>
        <v>0</v>
      </c>
    </row>
    <row r="22" spans="2:7" x14ac:dyDescent="0.25">
      <c r="B22" s="20" t="s">
        <v>5</v>
      </c>
      <c r="C22" s="20" t="s">
        <v>8</v>
      </c>
      <c r="D22" s="20" t="s">
        <v>17</v>
      </c>
      <c r="E22" s="21"/>
      <c r="F22" s="20"/>
    </row>
    <row r="23" spans="2:7" x14ac:dyDescent="0.25">
      <c r="B23" s="20" t="s">
        <v>5</v>
      </c>
      <c r="C23" s="20" t="s">
        <v>8</v>
      </c>
      <c r="D23" s="20" t="s">
        <v>18</v>
      </c>
      <c r="E23" s="21"/>
      <c r="F23" s="20"/>
      <c r="G23" s="11">
        <f>+E22+E23</f>
        <v>0</v>
      </c>
    </row>
    <row r="24" spans="2:7" x14ac:dyDescent="0.25">
      <c r="B24" s="20" t="s">
        <v>5</v>
      </c>
      <c r="C24" s="20" t="s">
        <v>9</v>
      </c>
      <c r="D24" s="20" t="s">
        <v>17</v>
      </c>
      <c r="E24" s="21"/>
      <c r="F24" s="22"/>
    </row>
    <row r="25" spans="2:7" x14ac:dyDescent="0.25">
      <c r="B25" s="20" t="s">
        <v>5</v>
      </c>
      <c r="C25" s="20" t="s">
        <v>9</v>
      </c>
      <c r="D25" s="20" t="s">
        <v>18</v>
      </c>
      <c r="E25" s="21"/>
      <c r="F25" s="22"/>
      <c r="G25" s="11">
        <f>+E24+E25</f>
        <v>0</v>
      </c>
    </row>
    <row r="26" spans="2:7" x14ac:dyDescent="0.25">
      <c r="B26" s="17" t="s">
        <v>6</v>
      </c>
      <c r="C26" s="17" t="s">
        <v>7</v>
      </c>
      <c r="D26" s="17" t="s">
        <v>17</v>
      </c>
      <c r="E26" s="18"/>
      <c r="F26" s="17"/>
    </row>
    <row r="27" spans="2:7" x14ac:dyDescent="0.25">
      <c r="B27" s="17" t="s">
        <v>6</v>
      </c>
      <c r="C27" s="17" t="s">
        <v>7</v>
      </c>
      <c r="D27" s="17" t="s">
        <v>18</v>
      </c>
      <c r="E27" s="18"/>
      <c r="F27" s="17"/>
      <c r="G27" s="11">
        <f>SUM(E26:E27)</f>
        <v>0</v>
      </c>
    </row>
    <row r="28" spans="2:7" x14ac:dyDescent="0.25">
      <c r="B28" s="17" t="s">
        <v>6</v>
      </c>
      <c r="C28" s="17" t="s">
        <v>8</v>
      </c>
      <c r="D28" s="17" t="s">
        <v>17</v>
      </c>
      <c r="E28" s="18"/>
      <c r="F28" s="17"/>
    </row>
    <row r="29" spans="2:7" x14ac:dyDescent="0.25">
      <c r="B29" s="17" t="s">
        <v>6</v>
      </c>
      <c r="C29" s="17" t="s">
        <v>8</v>
      </c>
      <c r="D29" s="17" t="s">
        <v>18</v>
      </c>
      <c r="E29" s="18"/>
      <c r="F29" s="17"/>
      <c r="G29" s="11">
        <f>SUM(E28:E29)</f>
        <v>0</v>
      </c>
    </row>
    <row r="30" spans="2:7" x14ac:dyDescent="0.25">
      <c r="B30" s="17" t="s">
        <v>6</v>
      </c>
      <c r="C30" s="17" t="s">
        <v>9</v>
      </c>
      <c r="D30" s="17" t="s">
        <v>17</v>
      </c>
      <c r="E30" s="18"/>
      <c r="F30" s="17"/>
    </row>
    <row r="31" spans="2:7" x14ac:dyDescent="0.25">
      <c r="B31" s="17" t="s">
        <v>6</v>
      </c>
      <c r="C31" s="17" t="s">
        <v>9</v>
      </c>
      <c r="D31" s="17" t="s">
        <v>18</v>
      </c>
      <c r="E31" s="18"/>
      <c r="F31" s="19"/>
      <c r="G31" s="11">
        <f>SUM(E30:E31)</f>
        <v>0</v>
      </c>
    </row>
    <row r="32" spans="2:7" x14ac:dyDescent="0.25">
      <c r="B32" s="20" t="s">
        <v>19</v>
      </c>
      <c r="C32" s="20" t="s">
        <v>7</v>
      </c>
      <c r="D32" s="20" t="s">
        <v>17</v>
      </c>
      <c r="E32" s="21"/>
      <c r="F32" s="20"/>
    </row>
    <row r="33" spans="2:7" x14ac:dyDescent="0.25">
      <c r="B33" s="20" t="s">
        <v>19</v>
      </c>
      <c r="C33" s="20" t="s">
        <v>7</v>
      </c>
      <c r="D33" s="20" t="s">
        <v>18</v>
      </c>
      <c r="E33" s="21"/>
      <c r="F33" s="20"/>
    </row>
    <row r="34" spans="2:7" x14ac:dyDescent="0.25">
      <c r="B34" s="20" t="s">
        <v>19</v>
      </c>
      <c r="C34" s="20" t="s">
        <v>8</v>
      </c>
      <c r="D34" s="20" t="s">
        <v>17</v>
      </c>
      <c r="E34" s="21"/>
      <c r="F34" s="20"/>
    </row>
    <row r="35" spans="2:7" x14ac:dyDescent="0.25">
      <c r="B35" s="20" t="s">
        <v>19</v>
      </c>
      <c r="C35" s="20" t="s">
        <v>8</v>
      </c>
      <c r="D35" s="20" t="s">
        <v>18</v>
      </c>
      <c r="E35" s="21"/>
      <c r="F35" s="20"/>
    </row>
    <row r="36" spans="2:7" x14ac:dyDescent="0.25">
      <c r="B36" s="20" t="s">
        <v>19</v>
      </c>
      <c r="C36" s="20" t="s">
        <v>9</v>
      </c>
      <c r="D36" s="20" t="s">
        <v>17</v>
      </c>
      <c r="E36" s="21"/>
      <c r="F36" s="20"/>
    </row>
    <row r="37" spans="2:7" x14ac:dyDescent="0.25">
      <c r="B37" s="20" t="s">
        <v>19</v>
      </c>
      <c r="C37" s="20" t="s">
        <v>9</v>
      </c>
      <c r="D37" s="20" t="s">
        <v>18</v>
      </c>
      <c r="E37" s="21"/>
      <c r="F37" s="23"/>
    </row>
    <row r="38" spans="2:7" x14ac:dyDescent="0.25">
      <c r="B38" s="17" t="s">
        <v>20</v>
      </c>
      <c r="C38" s="17" t="s">
        <v>7</v>
      </c>
      <c r="D38" s="17" t="s">
        <v>17</v>
      </c>
      <c r="E38" s="18"/>
      <c r="F38" s="17"/>
    </row>
    <row r="39" spans="2:7" x14ac:dyDescent="0.25">
      <c r="B39" s="17" t="s">
        <v>20</v>
      </c>
      <c r="C39" s="17" t="s">
        <v>7</v>
      </c>
      <c r="D39" s="17" t="s">
        <v>18</v>
      </c>
      <c r="E39" s="18"/>
      <c r="F39" s="17"/>
      <c r="G39" s="11">
        <f>SUM(E38:E39)</f>
        <v>0</v>
      </c>
    </row>
    <row r="40" spans="2:7" x14ac:dyDescent="0.25">
      <c r="B40" s="17" t="s">
        <v>20</v>
      </c>
      <c r="C40" s="17" t="s">
        <v>8</v>
      </c>
      <c r="D40" s="17" t="s">
        <v>17</v>
      </c>
      <c r="E40" s="18"/>
      <c r="F40" s="17"/>
    </row>
    <row r="41" spans="2:7" x14ac:dyDescent="0.25">
      <c r="B41" s="17" t="s">
        <v>20</v>
      </c>
      <c r="C41" s="17" t="s">
        <v>8</v>
      </c>
      <c r="D41" s="17" t="s">
        <v>18</v>
      </c>
      <c r="E41" s="18"/>
      <c r="F41" s="17"/>
      <c r="G41" s="11">
        <f>SUM(E40:E41)</f>
        <v>0</v>
      </c>
    </row>
    <row r="42" spans="2:7" x14ac:dyDescent="0.25">
      <c r="B42" s="17" t="s">
        <v>20</v>
      </c>
      <c r="C42" s="17" t="s">
        <v>9</v>
      </c>
      <c r="D42" s="17" t="s">
        <v>17</v>
      </c>
      <c r="E42" s="18"/>
      <c r="F42" s="17"/>
    </row>
    <row r="43" spans="2:7" x14ac:dyDescent="0.25">
      <c r="B43" s="17" t="s">
        <v>20</v>
      </c>
      <c r="C43" s="17" t="s">
        <v>9</v>
      </c>
      <c r="D43" s="17" t="s">
        <v>18</v>
      </c>
      <c r="E43" s="18"/>
      <c r="F43" s="24"/>
      <c r="G43" s="11">
        <f>SUM(E42:E43)</f>
        <v>0</v>
      </c>
    </row>
    <row r="44" spans="2:7" x14ac:dyDescent="0.25">
      <c r="B44" s="20" t="s">
        <v>21</v>
      </c>
      <c r="C44" s="20" t="s">
        <v>7</v>
      </c>
      <c r="D44" s="20" t="s">
        <v>17</v>
      </c>
      <c r="E44" s="21"/>
      <c r="F44" s="20"/>
    </row>
    <row r="45" spans="2:7" x14ac:dyDescent="0.25">
      <c r="B45" s="20" t="s">
        <v>21</v>
      </c>
      <c r="C45" s="20" t="s">
        <v>7</v>
      </c>
      <c r="D45" s="20" t="s">
        <v>18</v>
      </c>
      <c r="E45" s="21"/>
      <c r="F45" s="20"/>
      <c r="G45" s="11">
        <f>SUM(E44:E45)</f>
        <v>0</v>
      </c>
    </row>
    <row r="46" spans="2:7" x14ac:dyDescent="0.25">
      <c r="B46" s="20" t="s">
        <v>21</v>
      </c>
      <c r="C46" s="20" t="s">
        <v>8</v>
      </c>
      <c r="D46" s="20" t="s">
        <v>17</v>
      </c>
      <c r="E46" s="21"/>
      <c r="F46" s="20"/>
    </row>
    <row r="47" spans="2:7" x14ac:dyDescent="0.25">
      <c r="B47" s="20" t="s">
        <v>21</v>
      </c>
      <c r="C47" s="20" t="s">
        <v>8</v>
      </c>
      <c r="D47" s="20" t="s">
        <v>18</v>
      </c>
      <c r="E47" s="21"/>
      <c r="F47" s="20"/>
      <c r="G47" s="11">
        <f>SUM(E46:E47)</f>
        <v>0</v>
      </c>
    </row>
    <row r="48" spans="2:7" x14ac:dyDescent="0.25">
      <c r="B48" s="20" t="s">
        <v>21</v>
      </c>
      <c r="C48" s="20" t="s">
        <v>9</v>
      </c>
      <c r="D48" s="20" t="s">
        <v>17</v>
      </c>
      <c r="E48" s="21"/>
      <c r="F48" s="20"/>
    </row>
    <row r="49" spans="2:7" x14ac:dyDescent="0.25">
      <c r="B49" s="20" t="s">
        <v>21</v>
      </c>
      <c r="C49" s="20" t="s">
        <v>9</v>
      </c>
      <c r="D49" s="20" t="s">
        <v>18</v>
      </c>
      <c r="E49" s="21"/>
      <c r="F49" s="22"/>
      <c r="G49" s="11">
        <f>SUM(E48:E49)</f>
        <v>0</v>
      </c>
    </row>
    <row r="50" spans="2:7" x14ac:dyDescent="0.25">
      <c r="B50" s="17" t="s">
        <v>22</v>
      </c>
      <c r="C50" s="17" t="s">
        <v>7</v>
      </c>
      <c r="D50" s="17" t="s">
        <v>17</v>
      </c>
      <c r="E50" s="18"/>
      <c r="F50" s="17"/>
      <c r="G50" s="11"/>
    </row>
    <row r="51" spans="2:7" x14ac:dyDescent="0.25">
      <c r="B51" s="17" t="s">
        <v>22</v>
      </c>
      <c r="C51" s="17" t="s">
        <v>7</v>
      </c>
      <c r="D51" s="17" t="s">
        <v>18</v>
      </c>
      <c r="E51" s="18"/>
      <c r="F51" s="19"/>
      <c r="G51" s="11"/>
    </row>
    <row r="52" spans="2:7" x14ac:dyDescent="0.25">
      <c r="B52" s="17" t="s">
        <v>22</v>
      </c>
      <c r="C52" s="17" t="s">
        <v>8</v>
      </c>
      <c r="D52" s="17" t="s">
        <v>17</v>
      </c>
      <c r="E52" s="18"/>
      <c r="F52" s="17"/>
    </row>
    <row r="53" spans="2:7" x14ac:dyDescent="0.25">
      <c r="B53" s="17" t="s">
        <v>22</v>
      </c>
      <c r="C53" s="17" t="s">
        <v>8</v>
      </c>
      <c r="D53" s="17" t="s">
        <v>18</v>
      </c>
      <c r="E53" s="18"/>
      <c r="F53" s="19"/>
    </row>
    <row r="54" spans="2:7" x14ac:dyDescent="0.25">
      <c r="B54" s="17" t="s">
        <v>22</v>
      </c>
      <c r="C54" s="17" t="s">
        <v>9</v>
      </c>
      <c r="D54" s="17" t="s">
        <v>17</v>
      </c>
      <c r="E54" s="18"/>
      <c r="F54" s="17"/>
    </row>
    <row r="55" spans="2:7" x14ac:dyDescent="0.25">
      <c r="B55" s="17" t="s">
        <v>22</v>
      </c>
      <c r="C55" s="17" t="s">
        <v>9</v>
      </c>
      <c r="D55" s="17" t="s">
        <v>18</v>
      </c>
      <c r="E55" s="18"/>
      <c r="F55" s="19"/>
    </row>
    <row r="56" spans="2:7" x14ac:dyDescent="0.25">
      <c r="B56" s="20" t="s">
        <v>23</v>
      </c>
      <c r="C56" s="20" t="s">
        <v>7</v>
      </c>
      <c r="D56" s="20" t="s">
        <v>17</v>
      </c>
      <c r="E56" s="21"/>
      <c r="F56" s="20"/>
    </row>
    <row r="57" spans="2:7" x14ac:dyDescent="0.25">
      <c r="B57" s="20" t="s">
        <v>23</v>
      </c>
      <c r="C57" s="20" t="s">
        <v>7</v>
      </c>
      <c r="D57" s="20" t="s">
        <v>18</v>
      </c>
      <c r="E57" s="21"/>
      <c r="F57" s="22"/>
      <c r="G57" s="11">
        <f>SUM(F57,F59,F61)</f>
        <v>0</v>
      </c>
    </row>
    <row r="58" spans="2:7" x14ac:dyDescent="0.25">
      <c r="B58" s="20" t="s">
        <v>23</v>
      </c>
      <c r="C58" s="20" t="s">
        <v>8</v>
      </c>
      <c r="D58" s="20" t="s">
        <v>17</v>
      </c>
      <c r="E58" s="21"/>
      <c r="F58" s="20"/>
    </row>
    <row r="59" spans="2:7" x14ac:dyDescent="0.25">
      <c r="B59" s="20" t="s">
        <v>23</v>
      </c>
      <c r="C59" s="20" t="s">
        <v>8</v>
      </c>
      <c r="D59" s="20" t="s">
        <v>18</v>
      </c>
      <c r="E59" s="21"/>
      <c r="F59" s="22"/>
    </row>
    <row r="60" spans="2:7" x14ac:dyDescent="0.25">
      <c r="B60" s="20" t="s">
        <v>23</v>
      </c>
      <c r="C60" s="20" t="s">
        <v>9</v>
      </c>
      <c r="D60" s="20" t="s">
        <v>17</v>
      </c>
      <c r="E60" s="21"/>
      <c r="F60" s="20"/>
    </row>
    <row r="61" spans="2:7" x14ac:dyDescent="0.25">
      <c r="B61" s="20" t="s">
        <v>23</v>
      </c>
      <c r="C61" s="20" t="s">
        <v>9</v>
      </c>
      <c r="D61" s="20" t="s">
        <v>18</v>
      </c>
      <c r="E61" s="21"/>
      <c r="F61" s="22"/>
    </row>
    <row r="62" spans="2:7" x14ac:dyDescent="0.25">
      <c r="B62" s="17" t="s">
        <v>24</v>
      </c>
      <c r="C62" s="17" t="s">
        <v>7</v>
      </c>
      <c r="D62" s="17" t="s">
        <v>17</v>
      </c>
      <c r="E62" s="18"/>
      <c r="F62" s="17"/>
    </row>
    <row r="63" spans="2:7" x14ac:dyDescent="0.25">
      <c r="B63" s="17" t="s">
        <v>24</v>
      </c>
      <c r="C63" s="17" t="s">
        <v>7</v>
      </c>
      <c r="D63" s="17" t="s">
        <v>18</v>
      </c>
      <c r="E63" s="18"/>
      <c r="F63" s="19"/>
      <c r="G63" s="11">
        <f>SUM(F63,F65,F67)</f>
        <v>0</v>
      </c>
    </row>
    <row r="64" spans="2:7" x14ac:dyDescent="0.25">
      <c r="B64" s="17" t="s">
        <v>24</v>
      </c>
      <c r="C64" s="17" t="s">
        <v>8</v>
      </c>
      <c r="D64" s="17" t="s">
        <v>17</v>
      </c>
      <c r="E64" s="18"/>
      <c r="F64" s="17"/>
    </row>
    <row r="65" spans="2:7" x14ac:dyDescent="0.25">
      <c r="B65" s="17" t="s">
        <v>24</v>
      </c>
      <c r="C65" s="17" t="s">
        <v>8</v>
      </c>
      <c r="D65" s="17" t="s">
        <v>18</v>
      </c>
      <c r="E65" s="18"/>
      <c r="F65" s="19"/>
    </row>
    <row r="66" spans="2:7" x14ac:dyDescent="0.25">
      <c r="B66" s="17" t="s">
        <v>24</v>
      </c>
      <c r="C66" s="17" t="s">
        <v>9</v>
      </c>
      <c r="D66" s="17" t="s">
        <v>17</v>
      </c>
      <c r="E66" s="18"/>
      <c r="F66" s="17"/>
    </row>
    <row r="67" spans="2:7" x14ac:dyDescent="0.25">
      <c r="B67" s="17" t="s">
        <v>24</v>
      </c>
      <c r="C67" s="17" t="s">
        <v>9</v>
      </c>
      <c r="D67" s="17" t="s">
        <v>18</v>
      </c>
      <c r="E67" s="18"/>
      <c r="F67" s="19"/>
    </row>
    <row r="68" spans="2:7" x14ac:dyDescent="0.25">
      <c r="B68" s="20" t="s">
        <v>25</v>
      </c>
      <c r="C68" s="20" t="s">
        <v>7</v>
      </c>
      <c r="D68" s="20" t="s">
        <v>17</v>
      </c>
      <c r="E68" s="21"/>
      <c r="F68" s="20"/>
    </row>
    <row r="69" spans="2:7" x14ac:dyDescent="0.25">
      <c r="B69" s="20" t="s">
        <v>25</v>
      </c>
      <c r="C69" s="20" t="s">
        <v>7</v>
      </c>
      <c r="D69" s="20" t="s">
        <v>18</v>
      </c>
      <c r="E69" s="21"/>
      <c r="F69" s="22"/>
      <c r="G69" s="11">
        <f>SUM(F69,F71,F73)</f>
        <v>0</v>
      </c>
    </row>
    <row r="70" spans="2:7" x14ac:dyDescent="0.25">
      <c r="B70" s="20" t="s">
        <v>25</v>
      </c>
      <c r="C70" s="20" t="s">
        <v>8</v>
      </c>
      <c r="D70" s="20" t="s">
        <v>17</v>
      </c>
      <c r="E70" s="21"/>
      <c r="F70" s="20"/>
    </row>
    <row r="71" spans="2:7" x14ac:dyDescent="0.25">
      <c r="B71" s="20" t="s">
        <v>25</v>
      </c>
      <c r="C71" s="20" t="s">
        <v>8</v>
      </c>
      <c r="D71" s="20" t="s">
        <v>18</v>
      </c>
      <c r="E71" s="21"/>
      <c r="F71" s="22"/>
    </row>
    <row r="72" spans="2:7" x14ac:dyDescent="0.25">
      <c r="B72" s="20" t="s">
        <v>25</v>
      </c>
      <c r="C72" s="20" t="s">
        <v>9</v>
      </c>
      <c r="D72" s="20" t="s">
        <v>17</v>
      </c>
      <c r="E72" s="21"/>
      <c r="F72" s="20"/>
    </row>
    <row r="73" spans="2:7" x14ac:dyDescent="0.25">
      <c r="B73" s="20" t="s">
        <v>25</v>
      </c>
      <c r="C73" s="20" t="s">
        <v>9</v>
      </c>
      <c r="D73" s="20" t="s">
        <v>18</v>
      </c>
      <c r="E73" s="21"/>
      <c r="F73" s="22"/>
    </row>
    <row r="74" spans="2:7" x14ac:dyDescent="0.25">
      <c r="E74" s="11"/>
    </row>
    <row r="83" ht="16.5" customHeight="1" x14ac:dyDescent="0.25"/>
  </sheetData>
  <phoneticPr fontId="1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H30"/>
  <sheetViews>
    <sheetView zoomScale="70" zoomScaleNormal="70" workbookViewId="0">
      <selection activeCell="B2" sqref="B2:G19"/>
    </sheetView>
  </sheetViews>
  <sheetFormatPr baseColWidth="10" defaultColWidth="11.42578125" defaultRowHeight="27.75" customHeight="1" x14ac:dyDescent="0.25"/>
  <cols>
    <col min="1" max="1" width="2.7109375" style="1" customWidth="1"/>
    <col min="2" max="2" width="18.5703125" style="1" customWidth="1"/>
    <col min="3" max="3" width="21.42578125" style="1" customWidth="1"/>
    <col min="4" max="4" width="27.42578125" style="1" customWidth="1"/>
    <col min="5" max="5" width="18.28515625" style="1" customWidth="1"/>
    <col min="6" max="6" width="1.7109375" style="1" hidden="1" customWidth="1"/>
    <col min="7" max="7" width="18.5703125" style="1" hidden="1" customWidth="1"/>
    <col min="8" max="8" width="18.5703125" style="1" customWidth="1"/>
    <col min="9" max="9" width="18.28515625" style="1" customWidth="1"/>
    <col min="10" max="16384" width="11.42578125" style="1"/>
  </cols>
  <sheetData>
    <row r="2" spans="2:8" ht="46.5" customHeight="1" x14ac:dyDescent="0.35">
      <c r="B2" s="30" t="s">
        <v>26</v>
      </c>
      <c r="C2" s="31"/>
      <c r="D2" s="31"/>
      <c r="E2" s="31"/>
      <c r="G2" s="9"/>
      <c r="H2" s="9"/>
    </row>
    <row r="4" spans="2:8" ht="27.75" customHeight="1" x14ac:dyDescent="0.25">
      <c r="B4" s="28"/>
      <c r="C4" s="28"/>
      <c r="D4" s="28"/>
      <c r="E4" s="28"/>
      <c r="F4" s="28"/>
      <c r="G4" s="28"/>
    </row>
    <row r="5" spans="2:8" ht="27.75" customHeight="1" x14ac:dyDescent="0.25">
      <c r="B5" s="2"/>
    </row>
    <row r="6" spans="2:8" ht="27.75" customHeight="1" x14ac:dyDescent="0.25">
      <c r="B6" s="2"/>
    </row>
    <row r="7" spans="2:8" ht="27.75" customHeight="1" x14ac:dyDescent="0.25">
      <c r="B7" s="3"/>
    </row>
    <row r="8" spans="2:8" ht="27.75" customHeight="1" x14ac:dyDescent="0.25">
      <c r="B8" s="4"/>
    </row>
    <row r="9" spans="2:8" ht="27.75" customHeight="1" x14ac:dyDescent="0.25">
      <c r="B9" s="4"/>
    </row>
    <row r="10" spans="2:8" ht="27.75" customHeight="1" x14ac:dyDescent="0.25">
      <c r="F10" s="29"/>
    </row>
    <row r="11" spans="2:8" ht="27.75" customHeight="1" x14ac:dyDescent="0.25">
      <c r="F11" s="29"/>
    </row>
    <row r="12" spans="2:8" ht="27.75" customHeight="1" x14ac:dyDescent="0.25">
      <c r="B12" s="5"/>
      <c r="F12" s="29"/>
    </row>
    <row r="13" spans="2:8" ht="27.75" customHeight="1" x14ac:dyDescent="0.25">
      <c r="B13" s="5"/>
    </row>
    <row r="16" spans="2:8" ht="27.75" customHeight="1" x14ac:dyDescent="0.25">
      <c r="D16" s="7"/>
    </row>
    <row r="17" spans="3:4" s="10" customFormat="1" ht="15" x14ac:dyDescent="0.25">
      <c r="C17" s="25" t="s">
        <v>0</v>
      </c>
      <c r="D17" s="26" t="s">
        <v>12</v>
      </c>
    </row>
    <row r="18" spans="3:4" ht="27.75" customHeight="1" x14ac:dyDescent="0.25">
      <c r="C18" s="6" t="s">
        <v>2</v>
      </c>
      <c r="D18" s="7">
        <v>9158481</v>
      </c>
    </row>
    <row r="19" spans="3:4" ht="15" x14ac:dyDescent="0.25">
      <c r="C19" s="6" t="s">
        <v>3</v>
      </c>
      <c r="D19" s="7"/>
    </row>
    <row r="20" spans="3:4" ht="15" x14ac:dyDescent="0.25">
      <c r="C20" s="26" t="s">
        <v>10</v>
      </c>
      <c r="D20" s="27">
        <v>9158481</v>
      </c>
    </row>
    <row r="21" spans="3:4" ht="27.75" customHeight="1" x14ac:dyDescent="0.25">
      <c r="C21"/>
      <c r="D21"/>
    </row>
    <row r="22" spans="3:4" ht="27.75" customHeight="1" x14ac:dyDescent="0.25">
      <c r="C22"/>
      <c r="D22"/>
    </row>
    <row r="23" spans="3:4" ht="27.75" customHeight="1" x14ac:dyDescent="0.25">
      <c r="C23"/>
      <c r="D23"/>
    </row>
    <row r="24" spans="3:4" ht="27.75" customHeight="1" x14ac:dyDescent="0.25">
      <c r="C24"/>
      <c r="D24"/>
    </row>
    <row r="25" spans="3:4" ht="27.75" customHeight="1" x14ac:dyDescent="0.25">
      <c r="C25"/>
      <c r="D25"/>
    </row>
    <row r="26" spans="3:4" ht="27.75" customHeight="1" x14ac:dyDescent="0.25">
      <c r="C26"/>
      <c r="D26"/>
    </row>
    <row r="27" spans="3:4" ht="27.75" customHeight="1" x14ac:dyDescent="0.25">
      <c r="C27"/>
      <c r="D27"/>
    </row>
    <row r="28" spans="3:4" ht="27.75" customHeight="1" x14ac:dyDescent="0.25">
      <c r="C28"/>
      <c r="D28"/>
    </row>
    <row r="29" spans="3:4" ht="27.75" customHeight="1" x14ac:dyDescent="0.25">
      <c r="C29"/>
      <c r="D29"/>
    </row>
    <row r="30" spans="3:4" ht="15" x14ac:dyDescent="0.25">
      <c r="C30"/>
      <c r="D30"/>
    </row>
  </sheetData>
  <mergeCells count="3">
    <mergeCell ref="B2:E2"/>
    <mergeCell ref="B4:G4"/>
    <mergeCell ref="F10:F12"/>
  </mergeCells>
  <printOptions horizontalCentered="1"/>
  <pageMargins left="0.59055118110236227" right="0.59055118110236227" top="0.98425196850393704" bottom="0.59055118110236227" header="0" footer="0"/>
  <pageSetup paperSize="9" scale="9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TD-Graficos</vt:lpstr>
      <vt:lpstr>TD-Graficos (Impres)</vt:lpstr>
      <vt:lpstr>BDD Pasajeros TroncalAliment</vt:lpstr>
      <vt:lpstr>Hoja1</vt:lpstr>
      <vt:lpstr>Hoja1!Área_de_impresión</vt:lpstr>
      <vt:lpstr>'TD-Graficos'!Área_de_impresión</vt:lpstr>
      <vt:lpstr>'TD-Graficos (Impres)'!Área_de_impresión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Teodoro Remache</dc:creator>
  <cp:keywords/>
  <dc:description/>
  <cp:lastModifiedBy>Esteban Gabriel Villacrés Barrera</cp:lastModifiedBy>
  <cp:revision/>
  <dcterms:created xsi:type="dcterms:W3CDTF">2017-01-04T20:52:22Z</dcterms:created>
  <dcterms:modified xsi:type="dcterms:W3CDTF">2026-04-14T18:03:24Z</dcterms:modified>
  <cp:category/>
  <cp:contentStatus/>
</cp:coreProperties>
</file>