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villacres.0167TROLEBUS\OneDrive - EMPRESA PÚBLICA METROPOLITANA DE TRANSPORTE DE PASAJEROS DE QUITO\Documentos\Indicadores pag web\2026\03 Marzo\"/>
    </mc:Choice>
  </mc:AlternateContent>
  <xr:revisionPtr revIDLastSave="0" documentId="13_ncr:1_{9C1D7F2A-1972-41A5-B5AA-E691063A4BFD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BDD Km" sheetId="1" state="hidden" r:id="rId1"/>
    <sheet name="TD-Graficos (2)" sheetId="3" r:id="rId2"/>
  </sheets>
  <externalReferences>
    <externalReference r:id="rId3"/>
  </externalReferences>
  <definedNames>
    <definedName name="SegmentaciónDeDatos_CORREDOR11">#N/A</definedName>
    <definedName name="SegmentaciónDeDatos_MES11">#N/A</definedName>
  </definedNames>
  <calcPr calcId="191029"/>
  <pivotCaches>
    <pivotCache cacheId="82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H10" i="1" s="1"/>
  <c r="H12" i="1"/>
  <c r="H11" i="1"/>
  <c r="C7" i="1"/>
  <c r="C6" i="1"/>
  <c r="C5" i="1"/>
  <c r="M6" i="1" l="1"/>
  <c r="M5" i="1"/>
  <c r="M4" i="1"/>
  <c r="C4" i="1"/>
  <c r="C3" i="1"/>
  <c r="C2" i="1"/>
  <c r="H6" i="1"/>
  <c r="H5" i="1"/>
  <c r="H4" i="1"/>
</calcChain>
</file>

<file path=xl/sharedStrings.xml><?xml version="1.0" encoding="utf-8"?>
<sst xmlns="http://schemas.openxmlformats.org/spreadsheetml/2006/main" count="111" uniqueCount="32">
  <si>
    <t>Suma de KM</t>
  </si>
  <si>
    <t>Corredor</t>
  </si>
  <si>
    <t>Mes</t>
  </si>
  <si>
    <t>Central Trolebús</t>
  </si>
  <si>
    <t>Nor Oriental Ecovía</t>
  </si>
  <si>
    <t>Sur  Oriental</t>
  </si>
  <si>
    <t>Total general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</si>
  <si>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</si>
  <si>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</si>
  <si>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</si>
  <si>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</si>
  <si>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</si>
  <si>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</si>
  <si>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</si>
  <si>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</si>
  <si>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</si>
  <si>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</si>
  <si>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</si>
  <si>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</si>
  <si>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</si>
  <si>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CORREDOR</t>
  </si>
  <si>
    <t>KM</t>
  </si>
  <si>
    <t xml:space="preserve">ALIMENTADOR </t>
  </si>
  <si>
    <t>TRONCAL</t>
  </si>
  <si>
    <t>TOTAL</t>
  </si>
  <si>
    <t>CORREDOR SUR ORIENTAL</t>
  </si>
  <si>
    <t>CORREDOR TROLEBÚS SUR</t>
  </si>
  <si>
    <t>ECOVÍA (NOR ORIENTAL)</t>
  </si>
  <si>
    <t>ENERO</t>
  </si>
  <si>
    <t>FEBRERO</t>
  </si>
  <si>
    <t>MARZO</t>
  </si>
  <si>
    <t>Kilómetros Efectivos por corredor
(Troncal + Alimentadores)                                                          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</si>
</sst>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4" fontId="0" fillId="0" borderId="1" xfId="0" applyNumberFormat="1" applyBorder="1" applyAlignment="1">
      <alignment horizontal="center" vertical="center"/>
    </xf>
    <xf numFmtId="0" fontId="0" fillId="0" borderId="1" xfId="0" pivotButton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horizontal="left" vertical="center"/>
    </xf>
    <xf numFmtId="4" fontId="0" fillId="3" borderId="1" xfId="0" applyNumberFormat="1" applyFill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[KM 2026 Marzo.xlsx]TD-Graficos (2)!Tabla dinámica1</c:name>
    <c:fmtId val="1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5.8997036444141766E-3"/>
              <c:y val="-3.1633044725389199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5.8997036444141766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2.6548666399863797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2.3598814577656706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128177925127779"/>
          <c:y val="0.1090022957684857"/>
          <c:w val="0.84103594419118666"/>
          <c:h val="0.66366077575107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'TD-Graficos (2)'!$C$30:$C$31</c:f>
              <c:strCache>
                <c:ptCount val="1"/>
                <c:pt idx="0">
                  <c:v>Central Trolebús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'TD-Graficos (2)'!$B$32:$B$35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'TD-Graficos (2)'!$C$32:$C$35</c:f>
              <c:numCache>
                <c:formatCode>#,##0.00</c:formatCode>
                <c:ptCount val="3"/>
                <c:pt idx="0">
                  <c:v>1289322.7094999999</c:v>
                </c:pt>
                <c:pt idx="1">
                  <c:v>1155196.5465000025</c:v>
                </c:pt>
                <c:pt idx="2">
                  <c:v>1303467.7974999989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5-43BB-BA1B-DDB397F2E326}"/>
            </c:ext>
          </c:extLst>
        </c:ser>
        <c:ser>
          <c:idx val="1"/>
          <c:order val="1"/>
          <c:tx>
            <c:strRef>
              <c:f>'TD-Graficos (2)'!$D$30:$D$31</c:f>
              <c:strCache>
                <c:ptCount val="1"/>
                <c:pt idx="0">
                  <c:v>Nor Oriental Ecovía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'TD-Graficos (2)'!$B$32:$B$35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'TD-Graficos (2)'!$D$32:$D$35</c:f>
              <c:numCache>
                <c:formatCode>#,##0.00</c:formatCode>
                <c:ptCount val="3"/>
                <c:pt idx="0">
                  <c:v>557463.2699999992</c:v>
                </c:pt>
                <c:pt idx="1">
                  <c:v>507157.99000000005</c:v>
                </c:pt>
                <c:pt idx="2">
                  <c:v>578178.12999999884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65-43BB-BA1B-DDB397F2E326}"/>
            </c:ext>
          </c:extLst>
        </c:ser>
        <c:ser>
          <c:idx val="2"/>
          <c:order val="2"/>
          <c:tx>
            <c:strRef>
              <c:f>'TD-Graficos (2)'!$E$30:$E$31</c:f>
              <c:strCache>
                <c:ptCount val="1"/>
                <c:pt idx="0">
                  <c:v>Sur  Oriental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'TD-Graficos (2)'!$B$32:$B$35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'TD-Graficos (2)'!$E$32:$E$35</c:f>
              <c:numCache>
                <c:formatCode>#,##0.00</c:formatCode>
                <c:ptCount val="3"/>
                <c:pt idx="0">
                  <c:v>677439.42999999947</c:v>
                </c:pt>
                <c:pt idx="1">
                  <c:v>613227.56999999983</c:v>
                </c:pt>
                <c:pt idx="2">
                  <c:v>681621.87999999896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65-43BB-BA1B-DDB397F2E3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3731928"/>
        <c:axId val="433730752"/>
      </c:barChart>
      <c:catAx>
        <c:axId val="43373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33730752"/>
        <c:crosses val="autoZero"/>
        <c:auto val="1"/>
        <c:lblAlgn val="ctr"/>
        <c:lblOffset val="100"/>
        <c:noMultiLvlLbl val="0"/>
      </c:catAx>
      <c:valAx>
        <c:axId val="43373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3373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288050173924247"/>
          <c:y val="0.89340527584571816"/>
          <c:w val="0.65885456791639985"/>
          <c:h val="8.613416271914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20105</xdr:colOff>
      <xdr:row>2</xdr:row>
      <xdr:rowOff>35455</xdr:rowOff>
    </xdr:from>
    <xdr:to>
      <xdr:col>5</xdr:col>
      <xdr:colOff>910165</xdr:colOff>
      <xdr:row>21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BA2B27-3BAC-46F0-BD62-7C10601F4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231773</xdr:colOff>
      <xdr:row>23</xdr:row>
      <xdr:rowOff>42332</xdr:rowOff>
    </xdr:from>
    <xdr:to>
      <xdr:col>5</xdr:col>
      <xdr:colOff>508000</xdr:colOff>
      <xdr:row>28</xdr:row>
      <xdr:rowOff>127000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 3">
              <a:extLst>
                <a:ext uri="{FF2B5EF4-FFF2-40B4-BE49-F238E27FC236}">
                  <a16:creationId xmlns:a16="http://schemas.microsoft.com/office/drawing/2014/main" id="{4AB21CCA-D70F-45EC-AD53-A2A69F7ACF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3" y="4984749"/>
              <a:ext cx="2318810" cy="14816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40217</xdr:colOff>
      <xdr:row>23</xdr:row>
      <xdr:rowOff>21167</xdr:rowOff>
    </xdr:from>
    <xdr:to>
      <xdr:col>2</xdr:col>
      <xdr:colOff>1030817</xdr:colOff>
      <xdr:row>27</xdr:row>
      <xdr:rowOff>211667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ORREDOR 3">
              <a:extLst>
                <a:ext uri="{FF2B5EF4-FFF2-40B4-BE49-F238E27FC236}">
                  <a16:creationId xmlns:a16="http://schemas.microsoft.com/office/drawing/2014/main" id="{79D6D6D0-621A-40ED-8B5F-31F25D2896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RREDO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2217" y="4963584"/>
              <a:ext cx="1826683" cy="12488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illacres.0167TROLEBUS/OneDrive%20-%20EMPRESA%20P&#218;BLICA%20METROPOLITANA%20DE%20TRANSPORTE%20DE%20PASAJEROS%20DE%20QUITO/Documentos/Alimentadores/2026/Procesadas/03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tas"/>
      <sheetName val="MATRIZ"/>
      <sheetName val="MATRIZ CARCELEN"/>
      <sheetName val="Hoja1"/>
      <sheetName val="RutasMarzo2026"/>
    </sheetNames>
    <sheetDataSet>
      <sheetData sheetId="0" refreshError="1"/>
      <sheetData sheetId="1" refreshError="1"/>
      <sheetData sheetId="2" refreshError="1"/>
      <sheetData sheetId="3">
        <row r="4">
          <cell r="B4">
            <v>199017.93350000019</v>
          </cell>
        </row>
        <row r="6">
          <cell r="B6">
            <v>688998.9239999986</v>
          </cell>
        </row>
      </sheetData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eban Gabriel Villacrés Barrera" refreshedDate="46126.540242361109" createdVersion="7" refreshedVersion="7" minRefreshableVersion="3" recordCount="9" xr:uid="{2A9EEE40-5A6A-4CBA-AF56-E4FA18ABE1D1}">
  <cacheSource type="worksheet">
    <worksheetSource ref="A1:C10" sheet="BDD Km"/>
  </cacheSource>
  <cacheFields count="3">
    <cacheField name="MES" numFmtId="0">
      <sharedItems count="3">
        <s v="Enero"/>
        <s v="Febrero"/>
        <s v="Marzo"/>
      </sharedItems>
    </cacheField>
    <cacheField name="CORREDOR" numFmtId="0">
      <sharedItems count="3">
        <s v="Central Trolebús"/>
        <s v="Nor Oriental Ecovía"/>
        <s v="Sur  Oriental"/>
      </sharedItems>
    </cacheField>
    <cacheField name="KM" numFmtId="0">
      <sharedItems containsSemiMixedTypes="0" containsString="0" containsNumber="1" minValue="507157.99000000005" maxValue="1303467.7974999989"/>
    </cacheField>
  </cacheFields>
  <extLst>
    <ext xmlns:x14="http://schemas.microsoft.com/office/spreadsheetml/2009/9/main" uri="{725AE2AE-9491-48be-B2B4-4EB974FC3084}">
      <x14:pivotCacheDefinition pivotCacheId="7535457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n v="1289322.7094999999"/>
  </r>
  <r>
    <x v="0"/>
    <x v="1"/>
    <n v="557463.2699999992"/>
  </r>
  <r>
    <x v="0"/>
    <x v="2"/>
    <n v="677439.42999999947"/>
  </r>
  <r>
    <x v="1"/>
    <x v="0"/>
    <n v="1155196.5465000025"/>
  </r>
  <r>
    <x v="1"/>
    <x v="1"/>
    <n v="507157.99000000005"/>
  </r>
  <r>
    <x v="1"/>
    <x v="2"/>
    <n v="613227.56999999983"/>
  </r>
  <r>
    <x v="2"/>
    <x v="0"/>
    <n v="1303467.7974999989"/>
  </r>
  <r>
    <x v="2"/>
    <x v="1"/>
    <n v="578178.12999999884"/>
  </r>
  <r>
    <x v="2"/>
    <x v="2"/>
    <n v="681621.879999998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1A82CC-C0FC-4673-8724-58DBB960A43E}" name="Tabla dinámica1" cacheId="82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11" rowHeaderCaption="Mes" colHeaderCaption="Corredor">
  <location ref="B30:F35" firstHeaderRow="1" firstDataRow="2" firstDataCol="1"/>
  <pivotFields count="3"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numFmtId="2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a de KM" fld="2" baseField="0" baseItem="0" numFmtId="4"/>
  </dataFields>
  <formats count="1">
    <format dxfId="1">
      <pivotArea type="all" dataOnly="0" outline="0" fieldPosition="0"/>
    </format>
  </formats>
  <chartFormats count="6"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1" xr10:uid="{1180BEF8-02D7-438C-B1D6-39DE1C9C18ED}" sourceName="MES">
  <pivotTables>
    <pivotTable tabId="3" name="Tabla dinámica1"/>
  </pivotTables>
  <data>
    <tabular pivotCacheId="75354573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RREDOR11" xr10:uid="{EF070353-6E39-4199-9B6F-A2BFD1DE266A}" sourceName="CORREDOR">
  <pivotTables>
    <pivotTable tabId="3" name="Tabla dinámica1"/>
  </pivotTables>
  <data>
    <tabular pivotCacheId="75354573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3" xr10:uid="{EA1F6141-216B-461D-BD02-896563120D68}" cache="SegmentaciónDeDatos_MES11" caption="MES" columnCount="3" rowHeight="241300"/>
  <slicer name="CORREDOR 3" xr10:uid="{AE0C24ED-AD53-43EB-9801-9DBBD6ADD607}" cache="SegmentaciónDeDatos_CORREDOR11" caption="CORREDOR" rowHeight="241300"/>
</slicers>
</file>

<file path=xl/theme/theme1.xml><?xml version="1.0" encoding="utf-8"?>
<a:theme xmlns:a="http://schemas.openxmlformats.org/drawingml/2006/main" name="Tema de Office">
  <a:themeElements>
    <a:clrScheme name="Personalizado 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E75B5"/>
      </a:accent1>
      <a:accent2>
        <a:srgbClr val="954F72"/>
      </a:accent2>
      <a:accent3>
        <a:srgbClr val="ED7D31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showGridLines="0" zoomScaleNormal="100" workbookViewId="0">
      <selection activeCell="C8" sqref="C8:C10"/>
    </sheetView>
  </sheetViews>
  <sheetFormatPr baseColWidth="10" defaultColWidth="11.42578125" defaultRowHeight="15" x14ac:dyDescent="0.25"/>
  <cols>
    <col min="1" max="1" width="12.85546875" customWidth="1"/>
    <col min="2" max="2" width="20.85546875" customWidth="1"/>
    <col min="3" max="3" width="13.7109375" style="5" customWidth="1"/>
    <col min="5" max="5" width="26" customWidth="1"/>
    <col min="6" max="6" width="15" customWidth="1"/>
    <col min="7" max="7" width="13.42578125" customWidth="1"/>
    <col min="8" max="8" width="13.7109375" bestFit="1" customWidth="1"/>
    <col min="10" max="10" width="24.140625" bestFit="1" customWidth="1"/>
    <col min="11" max="11" width="15.85546875" customWidth="1"/>
    <col min="12" max="12" width="15.140625" customWidth="1"/>
    <col min="13" max="13" width="12.5703125" bestFit="1" customWidth="1"/>
  </cols>
  <sheetData>
    <row r="1" spans="1:13" x14ac:dyDescent="0.25">
      <c r="A1" s="1" t="s">
        <v>19</v>
      </c>
      <c r="B1" s="1" t="s">
        <v>20</v>
      </c>
      <c r="C1" s="4" t="s">
        <v>21</v>
      </c>
    </row>
    <row r="2" spans="1:13" x14ac:dyDescent="0.25">
      <c r="A2" s="2" t="s">
        <v>7</v>
      </c>
      <c r="B2" s="3" t="s">
        <v>3</v>
      </c>
      <c r="C2" s="6">
        <f>H4</f>
        <v>1289322.7094999999</v>
      </c>
      <c r="E2" s="2" t="s">
        <v>28</v>
      </c>
      <c r="J2" s="2" t="s">
        <v>29</v>
      </c>
    </row>
    <row r="3" spans="1:13" x14ac:dyDescent="0.25">
      <c r="A3" s="2" t="s">
        <v>7</v>
      </c>
      <c r="B3" s="3" t="s">
        <v>4</v>
      </c>
      <c r="C3" s="6">
        <f>H5</f>
        <v>557463.2699999992</v>
      </c>
      <c r="E3" s="11" t="s">
        <v>20</v>
      </c>
      <c r="F3" s="11" t="s">
        <v>22</v>
      </c>
      <c r="G3" s="11" t="s">
        <v>23</v>
      </c>
      <c r="H3" s="11" t="s">
        <v>24</v>
      </c>
      <c r="J3" s="11" t="s">
        <v>20</v>
      </c>
      <c r="K3" s="11" t="s">
        <v>22</v>
      </c>
      <c r="L3" s="11" t="s">
        <v>23</v>
      </c>
      <c r="M3" s="11" t="s">
        <v>24</v>
      </c>
    </row>
    <row r="4" spans="1:13" x14ac:dyDescent="0.25">
      <c r="A4" s="2" t="s">
        <v>7</v>
      </c>
      <c r="B4" s="3" t="s">
        <v>5</v>
      </c>
      <c r="C4" s="6">
        <f>H6</f>
        <v>677439.42999999947</v>
      </c>
      <c r="E4" s="3" t="s">
        <v>26</v>
      </c>
      <c r="F4" s="10">
        <v>877275.95949999976</v>
      </c>
      <c r="G4" s="10">
        <v>412046.75000000012</v>
      </c>
      <c r="H4" s="10">
        <f>SUM(F4:G4)</f>
        <v>1289322.7094999999</v>
      </c>
      <c r="J4" s="3" t="s">
        <v>26</v>
      </c>
      <c r="K4" s="10">
        <v>790636.41650000226</v>
      </c>
      <c r="L4" s="10">
        <v>364560.13000000018</v>
      </c>
      <c r="M4" s="10">
        <f>SUM(K4:L4)</f>
        <v>1155196.5465000025</v>
      </c>
    </row>
    <row r="5" spans="1:13" x14ac:dyDescent="0.25">
      <c r="A5" s="2" t="s">
        <v>8</v>
      </c>
      <c r="B5" s="3" t="s">
        <v>3</v>
      </c>
      <c r="C5" s="17">
        <f>M4</f>
        <v>1155196.5465000025</v>
      </c>
      <c r="E5" s="3" t="s">
        <v>27</v>
      </c>
      <c r="F5" s="10">
        <v>401545.16999999917</v>
      </c>
      <c r="G5" s="10">
        <v>155918.10000000006</v>
      </c>
      <c r="H5" s="10">
        <f>SUM(F5:G5)</f>
        <v>557463.2699999992</v>
      </c>
      <c r="J5" s="3" t="s">
        <v>27</v>
      </c>
      <c r="K5" s="10">
        <v>361953.59000000014</v>
      </c>
      <c r="L5" s="10">
        <v>145204.39999999991</v>
      </c>
      <c r="M5" s="10">
        <f>SUM(K5:L5)</f>
        <v>507157.99000000005</v>
      </c>
    </row>
    <row r="6" spans="1:13" x14ac:dyDescent="0.25">
      <c r="A6" s="2" t="s">
        <v>8</v>
      </c>
      <c r="B6" s="3" t="s">
        <v>4</v>
      </c>
      <c r="C6" s="17">
        <f>M5</f>
        <v>507157.99000000005</v>
      </c>
      <c r="E6" s="3" t="s">
        <v>25</v>
      </c>
      <c r="F6" s="10">
        <v>320685.42999999935</v>
      </c>
      <c r="G6" s="10">
        <v>356754.00000000012</v>
      </c>
      <c r="H6" s="10">
        <f>SUM(F6:G6)</f>
        <v>677439.42999999947</v>
      </c>
      <c r="J6" s="3" t="s">
        <v>25</v>
      </c>
      <c r="K6" s="10">
        <v>288666.57000000012</v>
      </c>
      <c r="L6" s="10">
        <v>324560.99999999977</v>
      </c>
      <c r="M6" s="10">
        <f>SUM(K6:L6)</f>
        <v>613227.56999999983</v>
      </c>
    </row>
    <row r="7" spans="1:13" x14ac:dyDescent="0.25">
      <c r="A7" s="2" t="s">
        <v>8</v>
      </c>
      <c r="B7" s="3" t="s">
        <v>5</v>
      </c>
      <c r="C7" s="17">
        <f>M6</f>
        <v>613227.56999999983</v>
      </c>
    </row>
    <row r="8" spans="1:13" x14ac:dyDescent="0.25">
      <c r="A8" s="2" t="s">
        <v>9</v>
      </c>
      <c r="B8" s="3" t="s">
        <v>3</v>
      </c>
      <c r="C8" s="6">
        <v>1303467.7974999989</v>
      </c>
      <c r="E8" s="2" t="s">
        <v>30</v>
      </c>
    </row>
    <row r="9" spans="1:13" x14ac:dyDescent="0.25">
      <c r="A9" s="2" t="s">
        <v>9</v>
      </c>
      <c r="B9" s="3" t="s">
        <v>4</v>
      </c>
      <c r="C9" s="6">
        <v>578178.12999999884</v>
      </c>
      <c r="E9" s="11" t="s">
        <v>20</v>
      </c>
      <c r="F9" s="11" t="s">
        <v>22</v>
      </c>
      <c r="G9" s="11" t="s">
        <v>23</v>
      </c>
      <c r="H9" s="11" t="s">
        <v>24</v>
      </c>
    </row>
    <row r="10" spans="1:13" x14ac:dyDescent="0.25">
      <c r="A10" s="2" t="s">
        <v>9</v>
      </c>
      <c r="B10" s="3" t="s">
        <v>5</v>
      </c>
      <c r="C10" s="6">
        <v>681621.87999999896</v>
      </c>
      <c r="E10" s="3" t="s">
        <v>26</v>
      </c>
      <c r="F10" s="10">
        <f>SUM([1]Hoja1!$B$4,[1]Hoja1!$B$6)</f>
        <v>888016.85749999876</v>
      </c>
      <c r="G10" s="10">
        <v>415450.94000000018</v>
      </c>
      <c r="H10" s="10">
        <f>SUM(F10:G10)</f>
        <v>1303467.7974999989</v>
      </c>
    </row>
    <row r="11" spans="1:13" x14ac:dyDescent="0.25">
      <c r="A11" s="2" t="s">
        <v>10</v>
      </c>
      <c r="B11" s="3" t="s">
        <v>3</v>
      </c>
      <c r="C11" s="16"/>
      <c r="E11" s="3" t="s">
        <v>27</v>
      </c>
      <c r="F11" s="10">
        <v>411236.1299999989</v>
      </c>
      <c r="G11" s="10">
        <v>166941.99999999991</v>
      </c>
      <c r="H11" s="10">
        <f>SUM(F11:G11)</f>
        <v>578178.12999999884</v>
      </c>
    </row>
    <row r="12" spans="1:13" x14ac:dyDescent="0.25">
      <c r="A12" s="2" t="s">
        <v>10</v>
      </c>
      <c r="B12" s="3" t="s">
        <v>4</v>
      </c>
      <c r="C12" s="16"/>
      <c r="E12" s="3" t="s">
        <v>25</v>
      </c>
      <c r="F12" s="10">
        <v>326264.77999999904</v>
      </c>
      <c r="G12" s="10">
        <v>355357.09999999986</v>
      </c>
      <c r="H12" s="10">
        <f>SUM(F12:G12)</f>
        <v>681621.87999999896</v>
      </c>
    </row>
    <row r="13" spans="1:13" x14ac:dyDescent="0.25">
      <c r="A13" s="2" t="s">
        <v>10</v>
      </c>
      <c r="B13" s="3" t="s">
        <v>5</v>
      </c>
      <c r="C13" s="16"/>
      <c r="E13" s="12"/>
      <c r="F13" s="12"/>
      <c r="G13" s="12"/>
      <c r="H13" s="12"/>
    </row>
    <row r="14" spans="1:13" x14ac:dyDescent="0.25">
      <c r="A14" s="2" t="s">
        <v>11</v>
      </c>
      <c r="B14" s="3" t="s">
        <v>3</v>
      </c>
      <c r="C14" s="6"/>
      <c r="F14" s="13"/>
      <c r="G14" s="13"/>
      <c r="H14" s="13"/>
    </row>
    <row r="15" spans="1:13" x14ac:dyDescent="0.25">
      <c r="A15" s="2" t="s">
        <v>11</v>
      </c>
      <c r="B15" s="3" t="s">
        <v>4</v>
      </c>
      <c r="C15" s="6"/>
      <c r="F15" s="13"/>
      <c r="G15" s="13"/>
      <c r="H15" s="13"/>
    </row>
    <row r="16" spans="1:13" x14ac:dyDescent="0.25">
      <c r="A16" s="2" t="s">
        <v>11</v>
      </c>
      <c r="B16" s="3" t="s">
        <v>5</v>
      </c>
      <c r="C16" s="6"/>
      <c r="F16" s="13"/>
      <c r="G16" s="13"/>
      <c r="H16" s="13"/>
    </row>
    <row r="17" spans="1:8" x14ac:dyDescent="0.25">
      <c r="A17" s="2" t="s">
        <v>12</v>
      </c>
      <c r="B17" s="3" t="s">
        <v>3</v>
      </c>
      <c r="C17" s="6"/>
      <c r="F17" s="14"/>
      <c r="G17" s="14"/>
      <c r="H17" s="14"/>
    </row>
    <row r="18" spans="1:8" x14ac:dyDescent="0.25">
      <c r="A18" s="2" t="s">
        <v>12</v>
      </c>
      <c r="B18" s="3" t="s">
        <v>4</v>
      </c>
      <c r="C18" s="6"/>
      <c r="F18" s="13"/>
      <c r="G18" s="13"/>
      <c r="H18" s="13"/>
    </row>
    <row r="19" spans="1:8" x14ac:dyDescent="0.25">
      <c r="A19" s="2" t="s">
        <v>12</v>
      </c>
      <c r="B19" s="3" t="s">
        <v>5</v>
      </c>
      <c r="C19" s="6"/>
      <c r="F19" s="13"/>
      <c r="G19" s="13"/>
      <c r="H19" s="13"/>
    </row>
    <row r="20" spans="1:8" x14ac:dyDescent="0.25">
      <c r="A20" s="2" t="s">
        <v>13</v>
      </c>
      <c r="B20" s="3" t="s">
        <v>3</v>
      </c>
      <c r="C20" s="6"/>
      <c r="F20" s="13"/>
      <c r="G20" s="13"/>
      <c r="H20" s="13"/>
    </row>
    <row r="21" spans="1:8" x14ac:dyDescent="0.25">
      <c r="A21" s="2" t="s">
        <v>13</v>
      </c>
      <c r="B21" s="3" t="s">
        <v>4</v>
      </c>
      <c r="C21" s="6"/>
    </row>
    <row r="22" spans="1:8" x14ac:dyDescent="0.25">
      <c r="A22" s="2" t="s">
        <v>13</v>
      </c>
      <c r="B22" s="3" t="s">
        <v>5</v>
      </c>
      <c r="C22" s="6"/>
      <c r="E22" s="15"/>
    </row>
    <row r="23" spans="1:8" x14ac:dyDescent="0.25">
      <c r="A23" s="2" t="s">
        <v>14</v>
      </c>
      <c r="B23" s="3" t="s">
        <v>3</v>
      </c>
      <c r="C23" s="6"/>
      <c r="E23" s="12"/>
      <c r="F23" s="12"/>
      <c r="G23" s="12"/>
      <c r="H23" s="12"/>
    </row>
    <row r="24" spans="1:8" x14ac:dyDescent="0.25">
      <c r="A24" s="2" t="s">
        <v>14</v>
      </c>
      <c r="B24" s="3" t="s">
        <v>4</v>
      </c>
      <c r="C24" s="6"/>
      <c r="F24" s="13"/>
      <c r="G24" s="13"/>
      <c r="H24" s="13"/>
    </row>
    <row r="25" spans="1:8" x14ac:dyDescent="0.25">
      <c r="A25" s="2" t="s">
        <v>14</v>
      </c>
      <c r="B25" s="3" t="s">
        <v>5</v>
      </c>
      <c r="C25" s="6"/>
      <c r="F25" s="13"/>
      <c r="G25" s="13"/>
      <c r="H25" s="13"/>
    </row>
    <row r="26" spans="1:8" x14ac:dyDescent="0.25">
      <c r="A26" s="2" t="s">
        <v>15</v>
      </c>
      <c r="B26" s="3" t="s">
        <v>3</v>
      </c>
      <c r="C26" s="6"/>
      <c r="F26" s="13"/>
      <c r="G26" s="13"/>
      <c r="H26" s="13"/>
    </row>
    <row r="27" spans="1:8" x14ac:dyDescent="0.25">
      <c r="A27" s="2" t="s">
        <v>15</v>
      </c>
      <c r="B27" s="3" t="s">
        <v>4</v>
      </c>
      <c r="C27" s="6"/>
    </row>
    <row r="28" spans="1:8" x14ac:dyDescent="0.25">
      <c r="A28" s="2" t="s">
        <v>15</v>
      </c>
      <c r="B28" s="3" t="s">
        <v>5</v>
      </c>
      <c r="C28" s="6"/>
    </row>
    <row r="29" spans="1:8" x14ac:dyDescent="0.25">
      <c r="A29" s="2" t="s">
        <v>16</v>
      </c>
      <c r="B29" s="3" t="s">
        <v>3</v>
      </c>
      <c r="C29" s="6"/>
      <c r="E29" s="15"/>
    </row>
    <row r="30" spans="1:8" x14ac:dyDescent="0.25">
      <c r="A30" s="2" t="s">
        <v>16</v>
      </c>
      <c r="B30" s="3" t="s">
        <v>4</v>
      </c>
      <c r="C30" s="6"/>
      <c r="E30" s="12"/>
      <c r="F30" s="12"/>
      <c r="G30" s="12"/>
      <c r="H30" s="12"/>
    </row>
    <row r="31" spans="1:8" x14ac:dyDescent="0.25">
      <c r="A31" s="2" t="s">
        <v>16</v>
      </c>
      <c r="B31" s="3" t="s">
        <v>5</v>
      </c>
      <c r="C31" s="6"/>
      <c r="F31" s="13"/>
      <c r="G31" s="13"/>
      <c r="H31" s="13"/>
    </row>
    <row r="32" spans="1:8" x14ac:dyDescent="0.25">
      <c r="A32" s="2" t="s">
        <v>17</v>
      </c>
      <c r="B32" s="3" t="s">
        <v>3</v>
      </c>
      <c r="C32" s="6"/>
      <c r="F32" s="13"/>
      <c r="G32" s="13"/>
      <c r="H32" s="13"/>
    </row>
    <row r="33" spans="1:8" x14ac:dyDescent="0.25">
      <c r="A33" s="2" t="s">
        <v>17</v>
      </c>
      <c r="B33" s="3" t="s">
        <v>4</v>
      </c>
      <c r="C33" s="6"/>
      <c r="F33" s="13"/>
      <c r="G33" s="13"/>
      <c r="H33" s="13"/>
    </row>
    <row r="34" spans="1:8" x14ac:dyDescent="0.25">
      <c r="A34" s="2" t="s">
        <v>17</v>
      </c>
      <c r="B34" s="3" t="s">
        <v>5</v>
      </c>
      <c r="C34" s="6"/>
    </row>
    <row r="35" spans="1:8" x14ac:dyDescent="0.25">
      <c r="A35" s="2" t="s">
        <v>18</v>
      </c>
      <c r="B35" s="3" t="s">
        <v>3</v>
      </c>
      <c r="C35" s="6"/>
    </row>
    <row r="36" spans="1:8" x14ac:dyDescent="0.25">
      <c r="A36" s="2" t="s">
        <v>18</v>
      </c>
      <c r="B36" s="3" t="s">
        <v>4</v>
      </c>
      <c r="C36" s="6"/>
    </row>
    <row r="37" spans="1:8" x14ac:dyDescent="0.25">
      <c r="A37" s="2" t="s">
        <v>18</v>
      </c>
      <c r="B37" s="3" t="s">
        <v>5</v>
      </c>
      <c r="C37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FC27-1CC2-4C71-947F-4BCC0A6F7283}">
  <dimension ref="B2:F35"/>
  <sheetViews>
    <sheetView showGridLines="0" tabSelected="1" zoomScale="90" zoomScaleNormal="90" workbookViewId="0">
      <selection activeCell="H16" sqref="H16"/>
    </sheetView>
  </sheetViews>
  <sheetFormatPr baseColWidth="10" defaultColWidth="11.42578125" defaultRowHeight="15" x14ac:dyDescent="0.25"/>
  <cols>
    <col min="2" max="2" width="12.5703125" customWidth="1"/>
    <col min="3" max="3" width="15.5703125" bestFit="1" customWidth="1"/>
    <col min="4" max="4" width="18.140625" customWidth="1"/>
    <col min="5" max="6" width="12.5703125" bestFit="1" customWidth="1"/>
  </cols>
  <sheetData>
    <row r="2" spans="2:6" ht="59.25" customHeight="1" x14ac:dyDescent="0.25">
      <c r="B2" s="18" t="s">
        <v>31</v>
      </c>
      <c r="C2" s="18"/>
      <c r="D2" s="18"/>
      <c r="E2" s="18"/>
      <c r="F2" s="18"/>
    </row>
    <row r="26" spans="2:6" ht="26.25" customHeight="1" x14ac:dyDescent="0.25"/>
    <row r="27" spans="2:6" ht="26.25" customHeight="1" x14ac:dyDescent="0.25"/>
    <row r="28" spans="2:6" ht="26.25" customHeight="1" x14ac:dyDescent="0.25"/>
    <row r="30" spans="2:6" x14ac:dyDescent="0.25">
      <c r="B30" s="7" t="s">
        <v>0</v>
      </c>
      <c r="C30" s="7" t="s">
        <v>1</v>
      </c>
      <c r="D30" s="3"/>
      <c r="E30" s="3"/>
      <c r="F30" s="3"/>
    </row>
    <row r="31" spans="2:6" x14ac:dyDescent="0.25">
      <c r="B31" s="7" t="s">
        <v>2</v>
      </c>
      <c r="C31" s="3" t="s">
        <v>3</v>
      </c>
      <c r="D31" s="3" t="s">
        <v>4</v>
      </c>
      <c r="E31" s="3" t="s">
        <v>5</v>
      </c>
      <c r="F31" s="3" t="s">
        <v>6</v>
      </c>
    </row>
    <row r="32" spans="2:6" x14ac:dyDescent="0.25">
      <c r="B32" s="8" t="s">
        <v>7</v>
      </c>
      <c r="C32" s="9">
        <v>1289322.7094999999</v>
      </c>
      <c r="D32" s="9">
        <v>557463.2699999992</v>
      </c>
      <c r="E32" s="9">
        <v>677439.42999999947</v>
      </c>
      <c r="F32" s="9">
        <v>2524225.4094999982</v>
      </c>
    </row>
    <row r="33" spans="2:6" x14ac:dyDescent="0.25">
      <c r="B33" s="8" t="s">
        <v>8</v>
      </c>
      <c r="C33" s="9">
        <v>1155196.5465000025</v>
      </c>
      <c r="D33" s="9">
        <v>507157.99000000005</v>
      </c>
      <c r="E33" s="9">
        <v>613227.56999999983</v>
      </c>
      <c r="F33" s="9">
        <v>2275582.1065000026</v>
      </c>
    </row>
    <row r="34" spans="2:6" x14ac:dyDescent="0.25">
      <c r="B34" s="8" t="s">
        <v>9</v>
      </c>
      <c r="C34" s="9">
        <v>1303467.7974999989</v>
      </c>
      <c r="D34" s="9">
        <v>578178.12999999884</v>
      </c>
      <c r="E34" s="9">
        <v>681621.87999999896</v>
      </c>
      <c r="F34" s="9">
        <v>2563267.8074999969</v>
      </c>
    </row>
    <row r="35" spans="2:6" x14ac:dyDescent="0.25">
      <c r="B35" s="8" t="s">
        <v>6</v>
      </c>
      <c r="C35" s="9">
        <v>3747987.0535000013</v>
      </c>
      <c r="D35" s="9">
        <v>1642799.3899999983</v>
      </c>
      <c r="E35" s="9">
        <v>1972288.8799999983</v>
      </c>
      <c r="F35" s="9">
        <v>7363075.3234999981</v>
      </c>
    </row>
  </sheetData>
  <mergeCells count="1">
    <mergeCell ref="B2:F2"/>
  </mergeCells>
  <pageMargins left="0.7" right="0.7" top="0.75" bottom="0.75" header="0.3" footer="0.3"/>
  <pageSetup paperSize="9" scale="85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 Km</vt:lpstr>
      <vt:lpstr>TD-Graficos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Hellrider</dc:creator>
  <cp:keywords/>
  <dc:description/>
  <cp:lastModifiedBy>Esteban Gabriel Villacrés Barrera</cp:lastModifiedBy>
  <cp:revision/>
  <dcterms:created xsi:type="dcterms:W3CDTF">2017-03-17T00:49:14Z</dcterms:created>
  <dcterms:modified xsi:type="dcterms:W3CDTF">2026-04-14T18:02:59Z</dcterms:modified>
  <cp:category/>
  <cp:contentStatus/>
</cp:coreProperties>
</file>